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要更新放後台的\"/>
    </mc:Choice>
  </mc:AlternateContent>
  <bookViews>
    <workbookView xWindow="0" yWindow="0" windowWidth="21600" windowHeight="9690" tabRatio="903"/>
  </bookViews>
  <sheets>
    <sheet name="會計報告封面" sheetId="20" r:id="rId1"/>
    <sheet name="計畫經費彙總表" sheetId="18" r:id="rId2"/>
    <sheet name="計畫人員薪資表" sheetId="3" r:id="rId3"/>
    <sheet name="工時記錄表" sheetId="5" r:id="rId4"/>
    <sheet name="國際新創團隊新聘人員" sheetId="38" r:id="rId5"/>
    <sheet name="工讀費" sheetId="24" r:id="rId6"/>
    <sheet name="專家學者審查及出席費、諮詢費" sheetId="35" r:id="rId7"/>
    <sheet name="講師費" sheetId="37" r:id="rId8"/>
    <sheet name="委託勞務費" sheetId="11" r:id="rId9"/>
    <sheet name="場地租金及布置費" sheetId="27" r:id="rId10"/>
    <sheet name="文宣品製作費" sheetId="28" r:id="rId11"/>
    <sheet name="房地租金" sheetId="30" r:id="rId12"/>
    <sheet name="設備使用費" sheetId="9" r:id="rId13"/>
    <sheet name="設備使用記錄表" sheetId="22" r:id="rId14"/>
    <sheet name="研發設備維護費" sheetId="43" r:id="rId15"/>
    <sheet name="空間使用費" sheetId="40" r:id="rId16"/>
    <sheet name="參展費" sheetId="39" r:id="rId17"/>
    <sheet name="差旅費" sheetId="41" r:id="rId18"/>
  </sheets>
  <definedNames>
    <definedName name="_xlnm.Print_Area" localSheetId="3">工時記錄表!$A$1:$AI$28</definedName>
    <definedName name="_xlnm.Print_Area" localSheetId="10">文宣品製作費!$A$1:$J$16</definedName>
    <definedName name="_xlnm.Print_Area" localSheetId="8">委託勞務費!$D$1:$J$17</definedName>
    <definedName name="_xlnm.Print_Area" localSheetId="11">房地租金!$A$1:$G$22</definedName>
    <definedName name="_xlnm.Print_Area" localSheetId="15">空間使用費!$A$1:$I$18</definedName>
    <definedName name="_xlnm.Print_Area" localSheetId="14">研發設備維護費!$A$1:$M$36</definedName>
    <definedName name="_xlnm.Print_Area" localSheetId="2">計畫人員薪資表!$A$1:$L$45</definedName>
    <definedName name="_xlnm.Print_Area" localSheetId="1">計畫經費彙總表!$A$1:$H$24</definedName>
    <definedName name="_xlnm.Print_Area" localSheetId="17">差旅費!$A$1:$J$20</definedName>
    <definedName name="_xlnm.Print_Area" localSheetId="16">參展費!$A$1:$J$18</definedName>
    <definedName name="_xlnm.Print_Area" localSheetId="6">'專家學者審查及出席費、諮詢費'!$B$1:$H$37</definedName>
    <definedName name="_xlnm.Print_Area" localSheetId="13">設備使用記錄表!$A$1:$AK$53</definedName>
    <definedName name="_xlnm.Print_Area" localSheetId="12">設備使用費!$A$1:$L$60</definedName>
    <definedName name="_xlnm.Print_Area" localSheetId="9">場地租金及布置費!$A$1:$H$19</definedName>
    <definedName name="_xlnm.Print_Area" localSheetId="0">會計報告封面!$A$1:$L$10</definedName>
    <definedName name="_xlnm.Print_Area" localSheetId="7">講師費!$B$1:$E$37</definedName>
  </definedNames>
  <calcPr calcId="162913"/>
</workbook>
</file>

<file path=xl/calcChain.xml><?xml version="1.0" encoding="utf-8"?>
<calcChain xmlns="http://schemas.openxmlformats.org/spreadsheetml/2006/main">
  <c r="E15" i="18" l="1"/>
  <c r="K63" i="43"/>
  <c r="L62" i="43"/>
  <c r="J61" i="43"/>
  <c r="M60" i="43"/>
  <c r="M59" i="43"/>
  <c r="J57" i="43"/>
  <c r="M56" i="43"/>
  <c r="M55" i="43"/>
  <c r="J53" i="43"/>
  <c r="M52" i="43"/>
  <c r="M51" i="43"/>
  <c r="J49" i="43"/>
  <c r="M48" i="43"/>
  <c r="M47" i="43"/>
  <c r="J45" i="43"/>
  <c r="M44" i="43"/>
  <c r="M43" i="43"/>
  <c r="J41" i="43"/>
  <c r="J62" i="43" s="1"/>
  <c r="M40" i="43"/>
  <c r="M39" i="43"/>
  <c r="M62" i="43" s="1"/>
  <c r="L28" i="43"/>
  <c r="L63" i="43" s="1"/>
  <c r="J27" i="43"/>
  <c r="M26" i="43"/>
  <c r="M25" i="43"/>
  <c r="J23" i="43"/>
  <c r="M22" i="43"/>
  <c r="M21" i="43"/>
  <c r="J19" i="43"/>
  <c r="M18" i="43"/>
  <c r="M17" i="43"/>
  <c r="J15" i="43"/>
  <c r="M14" i="43"/>
  <c r="M13" i="43"/>
  <c r="J11" i="43"/>
  <c r="M10" i="43"/>
  <c r="M9" i="43"/>
  <c r="M28" i="43" s="1"/>
  <c r="M63" i="43" s="1"/>
  <c r="J7" i="43"/>
  <c r="J28" i="43" s="1"/>
  <c r="J63" i="43" s="1"/>
  <c r="M6" i="43"/>
  <c r="M5" i="43"/>
  <c r="C40" i="3" l="1"/>
  <c r="D40" i="3"/>
  <c r="E40" i="3"/>
  <c r="F40" i="3"/>
  <c r="G40" i="3"/>
  <c r="H40" i="3"/>
  <c r="K40" i="3"/>
  <c r="B40" i="3"/>
  <c r="C39" i="3"/>
  <c r="D39" i="3"/>
  <c r="E39" i="3"/>
  <c r="F39" i="3"/>
  <c r="G39" i="3"/>
  <c r="H39" i="3"/>
  <c r="K39" i="3"/>
  <c r="C33" i="3"/>
  <c r="D33" i="3"/>
  <c r="E33" i="3"/>
  <c r="F33" i="3"/>
  <c r="G33" i="3"/>
  <c r="H33" i="3"/>
  <c r="K33" i="3"/>
  <c r="C27" i="3"/>
  <c r="D27" i="3"/>
  <c r="E27" i="3"/>
  <c r="F27" i="3"/>
  <c r="G27" i="3"/>
  <c r="H27" i="3"/>
  <c r="K27" i="3"/>
  <c r="C21" i="3"/>
  <c r="D21" i="3"/>
  <c r="E21" i="3"/>
  <c r="F21" i="3"/>
  <c r="G21" i="3"/>
  <c r="H21" i="3"/>
  <c r="K21" i="3"/>
  <c r="C15" i="3"/>
  <c r="D15" i="3"/>
  <c r="E15" i="3"/>
  <c r="F15" i="3"/>
  <c r="G15" i="3"/>
  <c r="H15" i="3"/>
  <c r="K15" i="3"/>
  <c r="C9" i="3"/>
  <c r="D9" i="3"/>
  <c r="E9" i="3"/>
  <c r="F9" i="3"/>
  <c r="G9" i="3"/>
  <c r="H9" i="3"/>
  <c r="K9" i="3"/>
  <c r="L16" i="3"/>
  <c r="J10" i="3"/>
  <c r="L10" i="3" s="1"/>
  <c r="J16" i="3"/>
  <c r="J22" i="3"/>
  <c r="L22" i="3" s="1"/>
  <c r="J28" i="3"/>
  <c r="L28" i="3" s="1"/>
  <c r="J34" i="3"/>
  <c r="L34" i="3" s="1"/>
  <c r="AH30" i="5"/>
  <c r="I35" i="3" s="1"/>
  <c r="AH25" i="5"/>
  <c r="I30" i="3" s="1"/>
  <c r="J30" i="3" s="1"/>
  <c r="L30" i="3" s="1"/>
  <c r="AH26" i="5"/>
  <c r="I31" i="3" s="1"/>
  <c r="J31" i="3" s="1"/>
  <c r="L31" i="3" s="1"/>
  <c r="AH24" i="5"/>
  <c r="I29" i="3" s="1"/>
  <c r="AH19" i="5"/>
  <c r="I23" i="3" s="1"/>
  <c r="AH17" i="5"/>
  <c r="I20" i="3" s="1"/>
  <c r="J20" i="3" s="1"/>
  <c r="L20" i="3" s="1"/>
  <c r="AH14" i="5"/>
  <c r="AH11" i="5"/>
  <c r="I13" i="3" s="1"/>
  <c r="J13" i="3" s="1"/>
  <c r="L13" i="3" s="1"/>
  <c r="F6" i="3"/>
  <c r="F7" i="3"/>
  <c r="F8" i="3"/>
  <c r="F10" i="3"/>
  <c r="F11" i="3"/>
  <c r="F12" i="3"/>
  <c r="F13" i="3"/>
  <c r="F14" i="3"/>
  <c r="F16" i="3"/>
  <c r="F17" i="3"/>
  <c r="F18" i="3"/>
  <c r="F19" i="3"/>
  <c r="F20" i="3"/>
  <c r="F22" i="3"/>
  <c r="F23" i="3"/>
  <c r="F24" i="3"/>
  <c r="F25" i="3"/>
  <c r="F26" i="3"/>
  <c r="F28" i="3"/>
  <c r="F29" i="3"/>
  <c r="F30" i="3"/>
  <c r="F31" i="3"/>
  <c r="F32" i="3"/>
  <c r="F34" i="3"/>
  <c r="F35" i="3"/>
  <c r="F36" i="3"/>
  <c r="F37" i="3"/>
  <c r="F38" i="3"/>
  <c r="F5" i="3"/>
  <c r="AJ41" i="22"/>
  <c r="AJ40" i="22"/>
  <c r="AJ22" i="22"/>
  <c r="K41" i="9"/>
  <c r="L41" i="9" s="1"/>
  <c r="L43" i="9" s="1"/>
  <c r="AJ16" i="22"/>
  <c r="K38" i="9" s="1"/>
  <c r="L38" i="9" s="1"/>
  <c r="AJ12" i="22"/>
  <c r="K9" i="9" s="1"/>
  <c r="L9" i="9" s="1"/>
  <c r="L11" i="9" s="1"/>
  <c r="AJ6" i="22"/>
  <c r="AJ5" i="22"/>
  <c r="K5" i="9" s="1"/>
  <c r="I17" i="3"/>
  <c r="J17" i="3" s="1"/>
  <c r="I8" i="41"/>
  <c r="I4" i="41"/>
  <c r="H13" i="40"/>
  <c r="E16" i="18"/>
  <c r="B19" i="18"/>
  <c r="C19" i="18"/>
  <c r="I13" i="39"/>
  <c r="E17" i="18"/>
  <c r="H8" i="38"/>
  <c r="G8" i="38"/>
  <c r="F8" i="38"/>
  <c r="E8" i="38"/>
  <c r="D8" i="38"/>
  <c r="C8" i="38"/>
  <c r="I8" i="38"/>
  <c r="B8" i="38"/>
  <c r="I7" i="38"/>
  <c r="I6" i="38"/>
  <c r="I5" i="38"/>
  <c r="I4" i="38"/>
  <c r="C16" i="18"/>
  <c r="D16" i="18" s="1"/>
  <c r="G16" i="18" s="1"/>
  <c r="F16" i="18"/>
  <c r="H16" i="18" s="1"/>
  <c r="C17" i="18"/>
  <c r="F17" i="18"/>
  <c r="C18" i="18"/>
  <c r="F18" i="18" s="1"/>
  <c r="E10" i="18"/>
  <c r="D10" i="18" s="1"/>
  <c r="G10" i="18" s="1"/>
  <c r="E27" i="37"/>
  <c r="E23" i="37"/>
  <c r="E19" i="37"/>
  <c r="E15" i="37"/>
  <c r="E11" i="37"/>
  <c r="E29" i="37"/>
  <c r="E9" i="18"/>
  <c r="E7" i="37"/>
  <c r="H26" i="35"/>
  <c r="H25" i="35"/>
  <c r="H22" i="35"/>
  <c r="H21" i="35"/>
  <c r="H23" i="35"/>
  <c r="H18" i="35"/>
  <c r="H19" i="35"/>
  <c r="H17" i="35"/>
  <c r="G29" i="35"/>
  <c r="F29" i="35"/>
  <c r="H14" i="35"/>
  <c r="H13" i="35"/>
  <c r="H15" i="35"/>
  <c r="H10" i="35"/>
  <c r="H9" i="35"/>
  <c r="H11" i="35"/>
  <c r="H5" i="35"/>
  <c r="H29" i="35"/>
  <c r="E8" i="18"/>
  <c r="D8" i="18" s="1"/>
  <c r="G8" i="18" s="1"/>
  <c r="H8" i="18" s="1"/>
  <c r="H6" i="35"/>
  <c r="H7" i="35"/>
  <c r="H27" i="35"/>
  <c r="H31" i="3"/>
  <c r="C8" i="18"/>
  <c r="F8" i="18"/>
  <c r="C9" i="18"/>
  <c r="F9" i="18"/>
  <c r="C10" i="18"/>
  <c r="F10" i="18" s="1"/>
  <c r="H10" i="18" s="1"/>
  <c r="C11" i="18"/>
  <c r="F11" i="18" s="1"/>
  <c r="H11" i="18" s="1"/>
  <c r="C12" i="18"/>
  <c r="F12" i="18"/>
  <c r="C13" i="18"/>
  <c r="F13" i="18" s="1"/>
  <c r="C14" i="18"/>
  <c r="F14" i="18" s="1"/>
  <c r="C15" i="18"/>
  <c r="F15" i="18" s="1"/>
  <c r="C7" i="18"/>
  <c r="F7" i="18"/>
  <c r="I10" i="28"/>
  <c r="I9" i="28"/>
  <c r="I8" i="28"/>
  <c r="I7" i="28"/>
  <c r="I6" i="28"/>
  <c r="I5" i="28"/>
  <c r="I4" i="28"/>
  <c r="G14" i="27"/>
  <c r="E11" i="18"/>
  <c r="D11" i="18" s="1"/>
  <c r="G11" i="18" s="1"/>
  <c r="AI44" i="22"/>
  <c r="AJ44" i="22" s="1"/>
  <c r="AI43" i="22"/>
  <c r="AJ43" i="22" s="1"/>
  <c r="AI41" i="22"/>
  <c r="AI40" i="22"/>
  <c r="I53" i="9"/>
  <c r="K53" i="9"/>
  <c r="L53" i="9" s="1"/>
  <c r="I52" i="9"/>
  <c r="J25" i="9"/>
  <c r="J24" i="9"/>
  <c r="AG32" i="5"/>
  <c r="AH32" i="5" s="1"/>
  <c r="AG31" i="5"/>
  <c r="AH31" i="5" s="1"/>
  <c r="I36" i="3" s="1"/>
  <c r="J36" i="3" s="1"/>
  <c r="L36" i="3" s="1"/>
  <c r="AG30" i="5"/>
  <c r="AG29" i="5"/>
  <c r="AH29" i="5" s="1"/>
  <c r="G8" i="24"/>
  <c r="E35" i="3"/>
  <c r="H35" i="3"/>
  <c r="E36" i="3"/>
  <c r="E37" i="3"/>
  <c r="E38" i="3"/>
  <c r="H38" i="3"/>
  <c r="B39" i="3"/>
  <c r="I50" i="9"/>
  <c r="I49" i="9"/>
  <c r="I46" i="9"/>
  <c r="I45" i="9"/>
  <c r="I42" i="9"/>
  <c r="I41" i="9"/>
  <c r="I38" i="9"/>
  <c r="I37" i="9"/>
  <c r="I34" i="9"/>
  <c r="I33" i="9"/>
  <c r="I55" i="9"/>
  <c r="J22" i="9"/>
  <c r="J21" i="9"/>
  <c r="J18" i="9"/>
  <c r="J17" i="9"/>
  <c r="J14" i="9"/>
  <c r="J13" i="9"/>
  <c r="J10" i="9"/>
  <c r="J9" i="9"/>
  <c r="J6" i="9"/>
  <c r="J5" i="9"/>
  <c r="K6" i="9"/>
  <c r="L6" i="9" s="1"/>
  <c r="AI6" i="22"/>
  <c r="AI8" i="22"/>
  <c r="AJ8" i="22" s="1"/>
  <c r="K33" i="9" s="1"/>
  <c r="AI9" i="22"/>
  <c r="AJ9" i="22" s="1"/>
  <c r="K34" i="9" s="1"/>
  <c r="L34" i="9" s="1"/>
  <c r="AI12" i="22"/>
  <c r="AI13" i="22"/>
  <c r="AJ13" i="22" s="1"/>
  <c r="K10" i="9" s="1"/>
  <c r="L10" i="9" s="1"/>
  <c r="AI15" i="22"/>
  <c r="AJ15" i="22" s="1"/>
  <c r="K37" i="9" s="1"/>
  <c r="L37" i="9" s="1"/>
  <c r="L39" i="9" s="1"/>
  <c r="AI16" i="22"/>
  <c r="AI19" i="22"/>
  <c r="AJ19" i="22" s="1"/>
  <c r="K13" i="9" s="1"/>
  <c r="L13" i="9" s="1"/>
  <c r="L15" i="9" s="1"/>
  <c r="AI20" i="22"/>
  <c r="AJ20" i="22" s="1"/>
  <c r="K14" i="9" s="1"/>
  <c r="L14" i="9" s="1"/>
  <c r="AI22" i="22"/>
  <c r="AI23" i="22"/>
  <c r="AJ23" i="22" s="1"/>
  <c r="K42" i="9" s="1"/>
  <c r="L42" i="9" s="1"/>
  <c r="AI26" i="22"/>
  <c r="AJ26" i="22" s="1"/>
  <c r="K17" i="9" s="1"/>
  <c r="L17" i="9" s="1"/>
  <c r="L19" i="9" s="1"/>
  <c r="AI27" i="22"/>
  <c r="AJ27" i="22" s="1"/>
  <c r="K18" i="9" s="1"/>
  <c r="L18" i="9" s="1"/>
  <c r="AI29" i="22"/>
  <c r="AJ29" i="22" s="1"/>
  <c r="K45" i="9" s="1"/>
  <c r="L45" i="9" s="1"/>
  <c r="L47" i="9" s="1"/>
  <c r="AI30" i="22"/>
  <c r="AJ30" i="22" s="1"/>
  <c r="K46" i="9" s="1"/>
  <c r="L46" i="9" s="1"/>
  <c r="AI33" i="22"/>
  <c r="AJ33" i="22" s="1"/>
  <c r="K21" i="9" s="1"/>
  <c r="L21" i="9" s="1"/>
  <c r="L26" i="9" s="1"/>
  <c r="AI34" i="22"/>
  <c r="AJ34" i="22" s="1"/>
  <c r="K22" i="9" s="1"/>
  <c r="L22" i="9" s="1"/>
  <c r="AI36" i="22"/>
  <c r="AJ36" i="22" s="1"/>
  <c r="AI37" i="22"/>
  <c r="AJ37" i="22" s="1"/>
  <c r="AI5" i="22"/>
  <c r="AI46" i="22" s="1"/>
  <c r="E46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S46" i="22"/>
  <c r="T46" i="22"/>
  <c r="U46" i="22"/>
  <c r="V46" i="22"/>
  <c r="W46" i="22"/>
  <c r="X46" i="22"/>
  <c r="Y46" i="22"/>
  <c r="Z46" i="22"/>
  <c r="AA46" i="22"/>
  <c r="AB46" i="22"/>
  <c r="AC46" i="22"/>
  <c r="AD46" i="22"/>
  <c r="AE46" i="22"/>
  <c r="AF46" i="22"/>
  <c r="AG46" i="22"/>
  <c r="AH46" i="22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B34" i="5"/>
  <c r="I6" i="24"/>
  <c r="I7" i="24"/>
  <c r="H8" i="24"/>
  <c r="D8" i="24"/>
  <c r="AG22" i="5"/>
  <c r="AH22" i="5" s="1"/>
  <c r="I26" i="3" s="1"/>
  <c r="J26" i="3" s="1"/>
  <c r="L26" i="3" s="1"/>
  <c r="AG21" i="5"/>
  <c r="AH21" i="5" s="1"/>
  <c r="I25" i="3" s="1"/>
  <c r="J25" i="3" s="1"/>
  <c r="L25" i="3" s="1"/>
  <c r="AG20" i="5"/>
  <c r="AH20" i="5" s="1"/>
  <c r="I24" i="3" s="1"/>
  <c r="J24" i="3" s="1"/>
  <c r="L24" i="3" s="1"/>
  <c r="AG19" i="5"/>
  <c r="AG17" i="5"/>
  <c r="AG16" i="5"/>
  <c r="AH16" i="5" s="1"/>
  <c r="I19" i="3" s="1"/>
  <c r="J19" i="3" s="1"/>
  <c r="L19" i="3" s="1"/>
  <c r="AG15" i="5"/>
  <c r="AH15" i="5" s="1"/>
  <c r="I18" i="3" s="1"/>
  <c r="AG14" i="5"/>
  <c r="AG12" i="5"/>
  <c r="AH12" i="5" s="1"/>
  <c r="I14" i="3" s="1"/>
  <c r="J14" i="3" s="1"/>
  <c r="L14" i="3" s="1"/>
  <c r="AG11" i="5"/>
  <c r="AG10" i="5"/>
  <c r="AH10" i="5" s="1"/>
  <c r="I12" i="3" s="1"/>
  <c r="J12" i="3" s="1"/>
  <c r="L12" i="3" s="1"/>
  <c r="AG9" i="5"/>
  <c r="AH9" i="5" s="1"/>
  <c r="I11" i="3" s="1"/>
  <c r="AG25" i="5"/>
  <c r="AG26" i="5"/>
  <c r="AG27" i="5"/>
  <c r="AH27" i="5" s="1"/>
  <c r="I32" i="3" s="1"/>
  <c r="J32" i="3" s="1"/>
  <c r="L32" i="3" s="1"/>
  <c r="AG24" i="5"/>
  <c r="AG5" i="5"/>
  <c r="AH5" i="5" s="1"/>
  <c r="I6" i="3" s="1"/>
  <c r="J6" i="3" s="1"/>
  <c r="L6" i="3" s="1"/>
  <c r="AG6" i="5"/>
  <c r="AH6" i="5" s="1"/>
  <c r="I7" i="3" s="1"/>
  <c r="J7" i="3" s="1"/>
  <c r="L7" i="3" s="1"/>
  <c r="AG7" i="5"/>
  <c r="AH7" i="5" s="1"/>
  <c r="I8" i="3" s="1"/>
  <c r="J8" i="3" s="1"/>
  <c r="L8" i="3" s="1"/>
  <c r="AG4" i="5"/>
  <c r="AH4" i="5" s="1"/>
  <c r="E5" i="3"/>
  <c r="H5" i="3"/>
  <c r="E6" i="3"/>
  <c r="H6" i="3"/>
  <c r="E7" i="3"/>
  <c r="E8" i="3"/>
  <c r="E11" i="3"/>
  <c r="H11" i="3"/>
  <c r="E12" i="3"/>
  <c r="H12" i="3"/>
  <c r="E13" i="3"/>
  <c r="H13" i="3"/>
  <c r="E14" i="3"/>
  <c r="H14" i="3"/>
  <c r="E17" i="3"/>
  <c r="H17" i="3"/>
  <c r="E18" i="3"/>
  <c r="H18" i="3"/>
  <c r="E19" i="3"/>
  <c r="H19" i="3"/>
  <c r="E20" i="3"/>
  <c r="H20" i="3"/>
  <c r="E23" i="3"/>
  <c r="E24" i="3"/>
  <c r="H24" i="3"/>
  <c r="E25" i="3"/>
  <c r="H25" i="3"/>
  <c r="E26" i="3"/>
  <c r="E29" i="3"/>
  <c r="H29" i="3"/>
  <c r="E30" i="3"/>
  <c r="E31" i="3"/>
  <c r="E32" i="3"/>
  <c r="H32" i="3"/>
  <c r="I4" i="24"/>
  <c r="I5" i="24"/>
  <c r="H27" i="9"/>
  <c r="H55" i="9"/>
  <c r="H56" i="9"/>
  <c r="F27" i="9"/>
  <c r="F55" i="9"/>
  <c r="F56" i="9"/>
  <c r="E8" i="24"/>
  <c r="F8" i="24"/>
  <c r="I8" i="24"/>
  <c r="B8" i="24"/>
  <c r="C8" i="24"/>
  <c r="B9" i="3"/>
  <c r="B15" i="3"/>
  <c r="B21" i="3"/>
  <c r="B27" i="3"/>
  <c r="B33" i="3"/>
  <c r="I13" i="11"/>
  <c r="D46" i="22"/>
  <c r="F17" i="30"/>
  <c r="E13" i="18"/>
  <c r="I15" i="41"/>
  <c r="E18" i="18"/>
  <c r="I11" i="28"/>
  <c r="E12" i="18"/>
  <c r="D17" i="18"/>
  <c r="G17" i="18"/>
  <c r="H37" i="3"/>
  <c r="H26" i="3"/>
  <c r="H8" i="3"/>
  <c r="H23" i="3"/>
  <c r="D12" i="18"/>
  <c r="G12" i="18"/>
  <c r="H12" i="18" s="1"/>
  <c r="D13" i="18"/>
  <c r="G13" i="18" s="1"/>
  <c r="D9" i="18"/>
  <c r="H17" i="18"/>
  <c r="D18" i="18"/>
  <c r="G18" i="18" s="1"/>
  <c r="H30" i="3"/>
  <c r="H7" i="3"/>
  <c r="H36" i="3"/>
  <c r="J27" i="9"/>
  <c r="I56" i="9"/>
  <c r="G9" i="18"/>
  <c r="H9" i="18"/>
  <c r="L5" i="9" l="1"/>
  <c r="K27" i="9"/>
  <c r="K24" i="9"/>
  <c r="L24" i="9" s="1"/>
  <c r="K49" i="9"/>
  <c r="L49" i="9" s="1"/>
  <c r="L54" i="9" s="1"/>
  <c r="L33" i="9"/>
  <c r="K55" i="9"/>
  <c r="K56" i="9" s="1"/>
  <c r="K50" i="9"/>
  <c r="L50" i="9" s="1"/>
  <c r="K25" i="9"/>
  <c r="L25" i="9" s="1"/>
  <c r="AJ46" i="22"/>
  <c r="K52" i="9" s="1"/>
  <c r="L52" i="9" s="1"/>
  <c r="D15" i="18"/>
  <c r="G15" i="18" s="1"/>
  <c r="H15" i="18" s="1"/>
  <c r="H13" i="18"/>
  <c r="H18" i="18"/>
  <c r="F19" i="18"/>
  <c r="I21" i="3"/>
  <c r="J18" i="3"/>
  <c r="L18" i="3" s="1"/>
  <c r="J23" i="3"/>
  <c r="I27" i="3"/>
  <c r="I33" i="3"/>
  <c r="J29" i="3"/>
  <c r="J11" i="3"/>
  <c r="I15" i="3"/>
  <c r="L17" i="3"/>
  <c r="I5" i="3"/>
  <c r="I37" i="3"/>
  <c r="J37" i="3" s="1"/>
  <c r="L37" i="3" s="1"/>
  <c r="I38" i="3"/>
  <c r="J38" i="3" s="1"/>
  <c r="L38" i="3" s="1"/>
  <c r="I39" i="3"/>
  <c r="J35" i="3"/>
  <c r="AG34" i="5"/>
  <c r="L27" i="9" l="1"/>
  <c r="L7" i="9"/>
  <c r="L35" i="9"/>
  <c r="L55" i="9"/>
  <c r="L56" i="9" s="1"/>
  <c r="E14" i="18" s="1"/>
  <c r="D14" i="18" s="1"/>
  <c r="G14" i="18" s="1"/>
  <c r="H14" i="18" s="1"/>
  <c r="J15" i="3"/>
  <c r="L11" i="3"/>
  <c r="L15" i="3" s="1"/>
  <c r="J5" i="3"/>
  <c r="I9" i="3"/>
  <c r="I40" i="3"/>
  <c r="L23" i="3"/>
  <c r="L27" i="3" s="1"/>
  <c r="J27" i="3"/>
  <c r="J39" i="3"/>
  <c r="L35" i="3"/>
  <c r="L39" i="3" s="1"/>
  <c r="L29" i="3"/>
  <c r="L33" i="3" s="1"/>
  <c r="J33" i="3"/>
  <c r="L21" i="3"/>
  <c r="J21" i="3"/>
  <c r="L5" i="3" l="1"/>
  <c r="J9" i="3"/>
  <c r="J40" i="3" s="1"/>
  <c r="L40" i="3" l="1"/>
  <c r="E7" i="18" s="1"/>
  <c r="L9" i="3"/>
  <c r="E19" i="18" l="1"/>
  <c r="D7" i="18"/>
  <c r="G7" i="18" l="1"/>
  <c r="D19" i="18"/>
  <c r="G19" i="18" l="1"/>
  <c r="H7" i="18"/>
  <c r="H19" i="18" s="1"/>
  <c r="AH34" i="5" l="1"/>
</calcChain>
</file>

<file path=xl/sharedStrings.xml><?xml version="1.0" encoding="utf-8"?>
<sst xmlns="http://schemas.openxmlformats.org/spreadsheetml/2006/main" count="744" uniqueCount="319">
  <si>
    <t>合計</t>
  </si>
  <si>
    <t>姓名</t>
  </si>
  <si>
    <t>小時</t>
  </si>
  <si>
    <t>傳票日期</t>
  </si>
  <si>
    <t>傳票號碼</t>
  </si>
  <si>
    <t>品名</t>
  </si>
  <si>
    <t>對照計畫書所列項目</t>
  </si>
  <si>
    <t>財產編號</t>
  </si>
  <si>
    <t>設備名稱</t>
  </si>
  <si>
    <t>取得日期</t>
  </si>
  <si>
    <t>付款期數</t>
  </si>
  <si>
    <t>小計</t>
    <phoneticPr fontId="4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</si>
  <si>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</si>
  <si>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t>1.</t>
    </r>
    <r>
      <rPr>
        <sz val="10"/>
        <rFont val="標楷體"/>
        <family val="4"/>
        <charset val="136"/>
      </rPr>
      <t>陳○○</t>
    </r>
    <phoneticPr fontId="4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</si>
  <si>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4" type="noConversion"/>
  </si>
  <si>
    <r>
      <t xml:space="preserve">套數
</t>
    </r>
    <r>
      <rPr>
        <b/>
        <sz val="10"/>
        <rFont val="Times New Roman"/>
        <family val="1"/>
      </rPr>
      <t>A1</t>
    </r>
    <phoneticPr fontId="4" type="noConversion"/>
  </si>
  <si>
    <r>
      <t xml:space="preserve">本期使用費
</t>
    </r>
    <r>
      <rPr>
        <b/>
        <sz val="10"/>
        <rFont val="Times New Roman"/>
        <family val="1"/>
      </rPr>
      <t>A5=A3*A4</t>
    </r>
    <phoneticPr fontId="4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</si>
  <si>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4" type="noConversion"/>
  </si>
  <si>
    <r>
      <t xml:space="preserve">套數
</t>
    </r>
    <r>
      <rPr>
        <b/>
        <sz val="10"/>
        <rFont val="Times New Roman"/>
        <family val="1"/>
      </rPr>
      <t>B1</t>
    </r>
    <phoneticPr fontId="4" type="noConversion"/>
  </si>
  <si>
    <r>
      <t xml:space="preserve">本期投入比率
</t>
    </r>
    <r>
      <rPr>
        <b/>
        <sz val="10"/>
        <rFont val="Times New Roman"/>
        <family val="1"/>
      </rPr>
      <t>B4</t>
    </r>
    <phoneticPr fontId="4" type="noConversion"/>
  </si>
  <si>
    <r>
      <t xml:space="preserve">本期使用費
</t>
    </r>
    <r>
      <rPr>
        <b/>
        <sz val="10"/>
        <rFont val="Times New Roman"/>
        <family val="1"/>
      </rPr>
      <t>B5=B3*B4</t>
    </r>
    <phoneticPr fontId="4" type="noConversion"/>
  </si>
  <si>
    <r>
      <t xml:space="preserve"> </t>
    </r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   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(B)</t>
    </r>
    <phoneticPr fontId="4" type="noConversion"/>
  </si>
  <si>
    <r>
      <t>2.</t>
    </r>
    <r>
      <rPr>
        <sz val="10"/>
        <rFont val="標楷體"/>
        <family val="4"/>
        <charset val="136"/>
      </rPr>
      <t>林○○</t>
    </r>
    <phoneticPr fontId="4" type="noConversion"/>
  </si>
  <si>
    <r>
      <t>3.</t>
    </r>
    <r>
      <rPr>
        <sz val="10"/>
        <rFont val="標楷體"/>
        <family val="4"/>
        <charset val="136"/>
      </rPr>
      <t>李○○</t>
    </r>
    <phoneticPr fontId="4" type="noConversion"/>
  </si>
  <si>
    <r>
      <t>4.</t>
    </r>
    <r>
      <rPr>
        <sz val="10"/>
        <rFont val="標楷體"/>
        <family val="4"/>
        <charset val="136"/>
      </rPr>
      <t>吳○○</t>
    </r>
    <phoneticPr fontId="4" type="noConversion"/>
  </si>
  <si>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名</t>
    </r>
  </si>
  <si>
    <t>本公司具結本執行工作報告所填報資料皆屬實，如有不實或虛報，願負一切法律責任</t>
    <phoneticPr fontId="6" type="noConversion"/>
  </si>
  <si>
    <r>
      <t>1.</t>
    </r>
    <r>
      <rPr>
        <sz val="12"/>
        <rFont val="標楷體"/>
        <family val="4"/>
        <charset val="136"/>
      </rPr>
      <t>蔡○○</t>
    </r>
    <phoneticPr fontId="4" type="noConversion"/>
  </si>
  <si>
    <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</si>
  <si>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t>合</t>
    </r>
    <r>
      <rPr>
        <b/>
        <sz val="12"/>
        <rFont val="Times New Roman"/>
        <family val="1"/>
      </rPr>
      <t xml:space="preserve">   </t>
    </r>
    <r>
      <rPr>
        <b/>
        <sz val="12"/>
        <rFont val="標楷體"/>
        <family val="4"/>
        <charset val="136"/>
      </rPr>
      <t>計</t>
    </r>
    <phoneticPr fontId="4" type="noConversion"/>
  </si>
  <si>
    <t>工時記錄表</t>
    <phoneticPr fontId="4" type="noConversion"/>
  </si>
  <si>
    <t xml:space="preserve">     小           計(A)</t>
    <phoneticPr fontId="4" type="noConversion"/>
  </si>
  <si>
    <t>合           計(A+B)</t>
    <phoneticPr fontId="4" type="noConversion"/>
  </si>
  <si>
    <t>財產編號</t>
    <phoneticPr fontId="4" type="noConversion"/>
  </si>
  <si>
    <t>投入
比率</t>
    <phoneticPr fontId="4" type="noConversion"/>
  </si>
  <si>
    <r>
      <t>合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計</t>
    </r>
    <phoneticPr fontId="4" type="noConversion"/>
  </si>
  <si>
    <t>金額單位:元</t>
    <phoneticPr fontId="4" type="noConversion"/>
  </si>
  <si>
    <t>金額單位:元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</si>
  <si>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</si>
  <si>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A2</t>
    </r>
    <phoneticPr fontId="4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</si>
  <si>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B2</t>
    </r>
    <phoneticPr fontId="4" type="noConversion"/>
  </si>
  <si>
    <r>
      <t xml:space="preserve">本期投入比率
</t>
    </r>
    <r>
      <rPr>
        <b/>
        <sz val="10"/>
        <rFont val="Times New Roman"/>
        <family val="1"/>
      </rPr>
      <t>A4</t>
    </r>
    <phoneticPr fontId="4" type="noConversion"/>
  </si>
  <si>
    <t>計畫經費彙總表</t>
    <phoneticPr fontId="4" type="noConversion"/>
  </si>
  <si>
    <t>公司名稱：</t>
    <phoneticPr fontId="6" type="noConversion"/>
  </si>
  <si>
    <t>計畫名稱：</t>
    <phoneticPr fontId="4" type="noConversion"/>
  </si>
  <si>
    <t>金額單位：元</t>
    <phoneticPr fontId="4" type="noConversion"/>
  </si>
  <si>
    <t>小計</t>
    <phoneticPr fontId="4" type="noConversion"/>
  </si>
  <si>
    <t>金額單位:元</t>
    <phoneticPr fontId="4" type="noConversion"/>
  </si>
  <si>
    <r>
      <t xml:space="preserve">本薪
</t>
    </r>
    <r>
      <rPr>
        <b/>
        <sz val="12"/>
        <rFont val="Times New Roman"/>
        <family val="1"/>
      </rPr>
      <t>A</t>
    </r>
    <phoneticPr fontId="4" type="noConversion"/>
  </si>
  <si>
    <r>
      <t xml:space="preserve">職務加給或
技術津貼
</t>
    </r>
    <r>
      <rPr>
        <b/>
        <sz val="12"/>
        <rFont val="Times New Roman"/>
        <family val="1"/>
      </rPr>
      <t>B</t>
    </r>
    <phoneticPr fontId="4" type="noConversion"/>
  </si>
  <si>
    <r>
      <t xml:space="preserve">主管加給
</t>
    </r>
    <r>
      <rPr>
        <b/>
        <sz val="12"/>
        <rFont val="Times New Roman"/>
        <family val="1"/>
      </rPr>
      <t>C</t>
    </r>
    <phoneticPr fontId="4" type="noConversion"/>
  </si>
  <si>
    <r>
      <t xml:space="preserve">月薪小計
</t>
    </r>
    <r>
      <rPr>
        <b/>
        <sz val="12"/>
        <rFont val="Times New Roman"/>
        <family val="1"/>
      </rPr>
      <t>D=A+B+C</t>
    </r>
    <phoneticPr fontId="4" type="noConversion"/>
  </si>
  <si>
    <r>
      <t xml:space="preserve">每月可提列之獎金上限
</t>
    </r>
    <r>
      <rPr>
        <b/>
        <sz val="12"/>
        <rFont val="Times New Roman"/>
        <family val="1"/>
      </rPr>
      <t>E=D*2/12</t>
    </r>
    <phoneticPr fontId="4" type="noConversion"/>
  </si>
  <si>
    <r>
      <t>當月實際
提列之獎金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2)
F</t>
    </r>
    <phoneticPr fontId="4" type="noConversion"/>
  </si>
  <si>
    <r>
      <t xml:space="preserve">加班費
</t>
    </r>
    <r>
      <rPr>
        <b/>
        <sz val="12"/>
        <rFont val="Times New Roman"/>
        <family val="1"/>
      </rPr>
      <t>K</t>
    </r>
    <phoneticPr fontId="4" type="noConversion"/>
  </si>
  <si>
    <r>
      <t xml:space="preserve">應計入本計畫薪資
</t>
    </r>
    <r>
      <rPr>
        <b/>
        <sz val="12"/>
        <rFont val="Times New Roman"/>
        <family val="1"/>
      </rPr>
      <t>L=J+K</t>
    </r>
    <phoneticPr fontId="4" type="noConversion"/>
  </si>
  <si>
    <r>
      <t>1.</t>
    </r>
    <r>
      <rPr>
        <sz val="10"/>
        <rFont val="標楷體"/>
        <family val="4"/>
        <charset val="136"/>
      </rPr>
      <t>陳○○</t>
    </r>
    <phoneticPr fontId="4" type="noConversion"/>
  </si>
  <si>
    <r>
      <t>2.</t>
    </r>
    <r>
      <rPr>
        <sz val="10"/>
        <rFont val="標楷體"/>
        <family val="4"/>
        <charset val="136"/>
      </rPr>
      <t>林○○</t>
    </r>
    <phoneticPr fontId="4" type="noConversion"/>
  </si>
  <si>
    <r>
      <t>3.</t>
    </r>
    <r>
      <rPr>
        <sz val="10"/>
        <rFont val="標楷體"/>
        <family val="4"/>
        <charset val="136"/>
      </rPr>
      <t>李○○</t>
    </r>
    <phoneticPr fontId="4" type="noConversion"/>
  </si>
  <si>
    <r>
      <t>4.</t>
    </r>
    <r>
      <rPr>
        <sz val="10"/>
        <rFont val="標楷體"/>
        <family val="4"/>
        <charset val="136"/>
      </rPr>
      <t>吳○○</t>
    </r>
    <phoneticPr fontId="4" type="noConversion"/>
  </si>
  <si>
    <r>
      <t>合</t>
    </r>
    <r>
      <rPr>
        <b/>
        <sz val="10"/>
        <rFont val="Times New Roman"/>
        <family val="1"/>
      </rPr>
      <t xml:space="preserve">   </t>
    </r>
    <r>
      <rPr>
        <b/>
        <sz val="10"/>
        <rFont val="標楷體"/>
        <family val="4"/>
        <charset val="136"/>
      </rPr>
      <t>計</t>
    </r>
    <phoneticPr fontId="4" type="noConversion"/>
  </si>
  <si>
    <r>
      <t>2.</t>
    </r>
    <r>
      <rPr>
        <sz val="12"/>
        <rFont val="標楷體"/>
        <family val="4"/>
        <charset val="136"/>
      </rPr>
      <t>楊○○</t>
    </r>
    <phoneticPr fontId="4" type="noConversion"/>
  </si>
  <si>
    <t>已有設備</t>
    <phoneticPr fontId="4" type="noConversion"/>
  </si>
  <si>
    <t>已有設備</t>
    <phoneticPr fontId="4" type="noConversion"/>
  </si>
  <si>
    <t>計畫新增設備</t>
    <phoneticPr fontId="4" type="noConversion"/>
  </si>
  <si>
    <t>剩餘年限</t>
    <phoneticPr fontId="4" type="noConversion"/>
  </si>
  <si>
    <t>(1)</t>
    <phoneticPr fontId="4" type="noConversion"/>
  </si>
  <si>
    <t>(2)</t>
    <phoneticPr fontId="4" type="noConversion"/>
  </si>
  <si>
    <t>-</t>
    <phoneticPr fontId="4" type="noConversion"/>
  </si>
  <si>
    <r>
      <t xml:space="preserve">每月攤提使用費
</t>
    </r>
    <r>
      <rPr>
        <b/>
        <sz val="9"/>
        <rFont val="Times New Roman"/>
        <family val="1"/>
      </rPr>
      <t>A3=A1*A2/(</t>
    </r>
    <r>
      <rPr>
        <b/>
        <sz val="9"/>
        <rFont val="標楷體"/>
        <family val="4"/>
        <charset val="136"/>
      </rPr>
      <t>剩餘使用年限</t>
    </r>
    <r>
      <rPr>
        <b/>
        <sz val="9"/>
        <rFont val="Times New Roman"/>
        <family val="1"/>
      </rPr>
      <t>×12)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4" type="noConversion"/>
  </si>
  <si>
    <r>
      <rPr>
        <b/>
        <sz val="10"/>
        <rFont val="標楷體"/>
        <family val="4"/>
        <charset val="136"/>
      </rPr>
      <t>財產編號</t>
    </r>
  </si>
  <si>
    <t>(1)</t>
    <phoneticPr fontId="4" type="noConversion"/>
  </si>
  <si>
    <t>(2)</t>
    <phoneticPr fontId="4" type="noConversion"/>
  </si>
  <si>
    <r>
      <t xml:space="preserve">每月攤提使用費
</t>
    </r>
    <r>
      <rPr>
        <b/>
        <sz val="9"/>
        <rFont val="Times New Roman"/>
        <family val="1"/>
      </rPr>
      <t>B3=B1*B2/60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4" type="noConversion"/>
  </si>
  <si>
    <t>註5： (如剩餘使用年限為零者，月使用費為該設備殘值除以該項計畫執行年度乘12個月(如該項計畫自100年開始，至101年結束，則執行年度為2))。</t>
    <phoneticPr fontId="4" type="noConversion"/>
  </si>
  <si>
    <t>○○○年○○月</t>
    <phoneticPr fontId="4" type="noConversion"/>
  </si>
  <si>
    <t>○○○年○○月</t>
    <phoneticPr fontId="4" type="noConversion"/>
  </si>
  <si>
    <t>○○年○○月</t>
    <phoneticPr fontId="4" type="noConversion"/>
  </si>
  <si>
    <t>(1)</t>
    <phoneticPr fontId="4" type="noConversion"/>
  </si>
  <si>
    <t>(2)</t>
    <phoneticPr fontId="4" type="noConversion"/>
  </si>
  <si>
    <t>計畫名稱：○○○○○○計畫</t>
    <phoneticPr fontId="6" type="noConversion"/>
  </si>
  <si>
    <t>執行廠商名稱：○○○○公司</t>
    <phoneticPr fontId="6" type="noConversion"/>
  </si>
  <si>
    <t>全程預算數</t>
    <phoneticPr fontId="4" type="noConversion"/>
  </si>
  <si>
    <t xml:space="preserve">  本期實支數</t>
    <phoneticPr fontId="4" type="noConversion"/>
  </si>
  <si>
    <t xml:space="preserve"> 累計實支數</t>
    <phoneticPr fontId="4" type="noConversion"/>
  </si>
  <si>
    <t>預算科目</t>
    <phoneticPr fontId="4" type="noConversion"/>
  </si>
  <si>
    <t>補助款</t>
    <phoneticPr fontId="4" type="noConversion"/>
  </si>
  <si>
    <t>自籌款</t>
    <phoneticPr fontId="4" type="noConversion"/>
  </si>
  <si>
    <t>小計</t>
    <phoneticPr fontId="4" type="noConversion"/>
  </si>
  <si>
    <t>合  計</t>
    <phoneticPr fontId="4" type="noConversion"/>
  </si>
  <si>
    <t>金額(未稅)</t>
    <phoneticPr fontId="4" type="noConversion"/>
  </si>
  <si>
    <t>場地租金及布置費</t>
    <phoneticPr fontId="4" type="noConversion"/>
  </si>
  <si>
    <t>費用項目</t>
    <phoneticPr fontId="6" type="noConversion"/>
  </si>
  <si>
    <t>發票/收據日期</t>
    <phoneticPr fontId="6" type="noConversion"/>
  </si>
  <si>
    <t>發票/收據編號</t>
    <phoneticPr fontId="6" type="noConversion"/>
  </si>
  <si>
    <t>場地租金</t>
    <phoneticPr fontId="4" type="noConversion"/>
  </si>
  <si>
    <t>場地布置</t>
    <phoneticPr fontId="4" type="noConversion"/>
  </si>
  <si>
    <t>文宣品製作費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</si>
  <si>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</si>
  <si>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t>項目</t>
    <phoneticPr fontId="6" type="noConversion"/>
  </si>
  <si>
    <t>發票/收據日期</t>
    <phoneticPr fontId="6" type="noConversion"/>
  </si>
  <si>
    <t>發票/收據編號</t>
    <phoneticPr fontId="6" type="noConversion"/>
  </si>
  <si>
    <t>單價</t>
    <phoneticPr fontId="6" type="noConversion"/>
  </si>
  <si>
    <t>數量</t>
    <phoneticPr fontId="6" type="noConversion"/>
  </si>
  <si>
    <t>金額(未稅)</t>
    <phoneticPr fontId="4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</si>
  <si>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</si>
  <si>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t>為實施創業計畫所需影印、印刷及裝訂費用等支出</t>
    <phoneticPr fontId="6" type="noConversion"/>
  </si>
  <si>
    <t>房地租金</t>
    <phoneticPr fontId="4" type="noConversion"/>
  </si>
  <si>
    <t>1.房屋座落地址:</t>
    <phoneticPr fontId="6" type="noConversion"/>
  </si>
  <si>
    <t>2.面積(坪數)：</t>
    <phoneticPr fontId="6" type="noConversion"/>
  </si>
  <si>
    <t>3.月租金額：</t>
    <phoneticPr fontId="6" type="noConversion"/>
  </si>
  <si>
    <t>金額單位:元</t>
    <phoneticPr fontId="6" type="noConversion"/>
  </si>
  <si>
    <t>支付房租月份或期間</t>
    <phoneticPr fontId="6" type="noConversion"/>
  </si>
  <si>
    <t>4.契約租用期間：○○○年○○月○○日~○○○年○○月○○日</t>
    <phoneticPr fontId="6" type="noConversion"/>
  </si>
  <si>
    <t>○○○年○○月</t>
    <phoneticPr fontId="6" type="noConversion"/>
  </si>
  <si>
    <t>實際支付月租金額(不含稅)</t>
    <phoneticPr fontId="4" type="noConversion"/>
  </si>
  <si>
    <r>
      <t xml:space="preserve">小計
</t>
    </r>
    <r>
      <rPr>
        <b/>
        <sz val="12"/>
        <rFont val="Times New Roman"/>
        <family val="1"/>
      </rPr>
      <t>G=D+F</t>
    </r>
    <phoneticPr fontId="4" type="noConversion"/>
  </si>
  <si>
    <r>
      <t xml:space="preserve">投入比率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1)
H</t>
    </r>
    <phoneticPr fontId="4" type="noConversion"/>
  </si>
  <si>
    <r>
      <t>可列入本計畫之薪餉</t>
    </r>
    <r>
      <rPr>
        <b/>
        <sz val="12"/>
        <rFont val="Times New Roman"/>
        <family val="1"/>
      </rPr>
      <t>I=G*H</t>
    </r>
    <phoneticPr fontId="4" type="noConversion"/>
  </si>
  <si>
    <t>工讀費</t>
    <phoneticPr fontId="4" type="noConversion"/>
  </si>
  <si>
    <r>
      <rPr>
        <sz val="10"/>
        <rFont val="標楷體"/>
        <family val="4"/>
        <charset val="136"/>
      </rPr>
      <t>姓名</t>
    </r>
    <phoneticPr fontId="4" type="noConversion"/>
  </si>
  <si>
    <r>
      <rPr>
        <sz val="10"/>
        <rFont val="標楷體"/>
        <family val="4"/>
        <charset val="136"/>
      </rPr>
      <t>合計</t>
    </r>
  </si>
  <si>
    <r>
      <rPr>
        <sz val="10"/>
        <rFont val="標楷體"/>
        <family val="4"/>
        <charset val="136"/>
      </rPr>
      <t>投入
比率</t>
    </r>
    <phoneticPr fontId="4" type="noConversion"/>
  </si>
  <si>
    <r>
      <rPr>
        <sz val="10"/>
        <color indexed="10"/>
        <rFont val="標楷體"/>
        <family val="4"/>
        <charset val="136"/>
      </rPr>
      <t>簽名欄</t>
    </r>
    <phoneticPr fontId="4" type="noConversion"/>
  </si>
  <si>
    <r>
      <rPr>
        <b/>
        <sz val="10"/>
        <rFont val="細明體"/>
        <family val="3"/>
        <charset val="136"/>
      </rPr>
      <t>○○○年○○月</t>
    </r>
    <phoneticPr fontId="4" type="noConversion"/>
  </si>
  <si>
    <r>
      <rPr>
        <sz val="10"/>
        <color indexed="12"/>
        <rFont val="標楷體"/>
        <family val="4"/>
        <charset val="136"/>
      </rPr>
      <t>○○月</t>
    </r>
    <r>
      <rPr>
        <sz val="10"/>
        <color indexed="12"/>
        <rFont val="Times New Roman"/>
        <family val="1"/>
      </rPr>
      <t>:</t>
    </r>
    <phoneticPr fontId="4" type="noConversion"/>
  </si>
  <si>
    <r>
      <t>註</t>
    </r>
    <r>
      <rPr>
        <sz val="12"/>
        <color indexed="12"/>
        <rFont val="Times New Roman"/>
        <family val="1"/>
      </rPr>
      <t>1.</t>
    </r>
    <r>
      <rPr>
        <sz val="12"/>
        <color indexed="12"/>
        <rFont val="標楷體"/>
        <family val="4"/>
        <charset val="136"/>
      </rPr>
      <t>當月正常上班總時數</t>
    </r>
    <r>
      <rPr>
        <sz val="12"/>
        <color indexed="12"/>
        <rFont val="Times New Roman"/>
        <family val="1"/>
      </rPr>
      <t xml:space="preserve">:                  </t>
    </r>
    <phoneticPr fontId="4" type="noConversion"/>
  </si>
  <si>
    <r>
      <t>註</t>
    </r>
    <r>
      <rPr>
        <sz val="12"/>
        <color indexed="12"/>
        <rFont val="Times New Roman"/>
        <family val="1"/>
      </rPr>
      <t>2.</t>
    </r>
    <r>
      <rPr>
        <sz val="12"/>
        <color indexed="12"/>
        <rFont val="標楷體"/>
        <family val="4"/>
        <charset val="136"/>
      </rPr>
      <t>投入比率</t>
    </r>
    <r>
      <rPr>
        <sz val="12"/>
        <color indexed="12"/>
        <rFont val="Times New Roman"/>
        <family val="1"/>
      </rPr>
      <t xml:space="preserve">=          </t>
    </r>
    <r>
      <rPr>
        <sz val="12"/>
        <color indexed="12"/>
        <rFont val="標楷體"/>
        <family val="4"/>
        <charset val="136"/>
      </rPr>
      <t>投入小時的合計</t>
    </r>
    <r>
      <rPr>
        <sz val="12"/>
        <color indexed="12"/>
        <rFont val="Times New Roman"/>
        <family val="1"/>
      </rPr>
      <t xml:space="preserve">                    (</t>
    </r>
    <r>
      <rPr>
        <sz val="12"/>
        <color indexed="12"/>
        <rFont val="標楷體"/>
        <family val="4"/>
        <charset val="136"/>
      </rPr>
      <t>以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、</t>
    </r>
    <r>
      <rPr>
        <sz val="12"/>
        <color indexed="12"/>
        <rFont val="Times New Roman"/>
        <family val="1"/>
      </rPr>
      <t>0.80</t>
    </r>
    <r>
      <rPr>
        <sz val="12"/>
        <color indexed="12"/>
        <rFont val="標楷體"/>
        <family val="4"/>
        <charset val="136"/>
      </rPr>
      <t>小數點兩位表示</t>
    </r>
    <r>
      <rPr>
        <sz val="12"/>
        <color indexed="12"/>
        <rFont val="Times New Roman"/>
        <family val="1"/>
      </rPr>
      <t>)</t>
    </r>
    <phoneticPr fontId="4" type="noConversion"/>
  </si>
  <si>
    <r>
      <t xml:space="preserve">                                 </t>
    </r>
    <r>
      <rPr>
        <sz val="12"/>
        <color indexed="12"/>
        <rFont val="標楷體"/>
        <family val="4"/>
        <charset val="136"/>
      </rPr>
      <t>當月正常上班總時數</t>
    </r>
    <r>
      <rPr>
        <sz val="12"/>
        <color indexed="12"/>
        <rFont val="Times New Roman"/>
        <family val="1"/>
      </rPr>
      <t xml:space="preserve">     </t>
    </r>
    <phoneticPr fontId="4" type="noConversion"/>
  </si>
  <si>
    <r>
      <t>註</t>
    </r>
    <r>
      <rPr>
        <sz val="12"/>
        <color indexed="12"/>
        <rFont val="Times New Roman"/>
        <family val="1"/>
      </rPr>
      <t>3.</t>
    </r>
    <r>
      <rPr>
        <sz val="12"/>
        <color indexed="12"/>
        <rFont val="標楷體"/>
        <family val="4"/>
        <charset val="136"/>
      </rPr>
      <t>請假不論事由，請假時數均不得列入投入工時計算。</t>
    </r>
    <phoneticPr fontId="4" type="noConversion"/>
  </si>
  <si>
    <r>
      <t>註</t>
    </r>
    <r>
      <rPr>
        <sz val="12"/>
        <color indexed="12"/>
        <rFont val="Times New Roman"/>
        <family val="1"/>
      </rPr>
      <t>4.</t>
    </r>
    <r>
      <rPr>
        <sz val="12"/>
        <color indexed="12"/>
        <rFont val="標楷體"/>
        <family val="4"/>
        <charset val="136"/>
      </rPr>
      <t>公司加班如另發加班費則上表所統計之工時不含加班時數；如採補休方式則加班時數應計入，補休時則視同請假處理。</t>
    </r>
    <phoneticPr fontId="4" type="noConversion"/>
  </si>
  <si>
    <r>
      <t>註</t>
    </r>
    <r>
      <rPr>
        <sz val="12"/>
        <color indexed="12"/>
        <rFont val="Times New Roman"/>
        <family val="1"/>
      </rPr>
      <t>5.</t>
    </r>
    <r>
      <rPr>
        <sz val="12"/>
        <color indexed="12"/>
        <rFont val="標楷體"/>
        <family val="4"/>
        <charset val="136"/>
      </rPr>
      <t>每月投入比率最高為</t>
    </r>
    <r>
      <rPr>
        <sz val="12"/>
        <color indexed="12"/>
        <rFont val="Times New Roman"/>
        <family val="1"/>
      </rPr>
      <t>1.00</t>
    </r>
    <r>
      <rPr>
        <sz val="12"/>
        <color indexed="12"/>
        <rFont val="標楷體"/>
        <family val="4"/>
        <charset val="136"/>
      </rPr>
      <t>。</t>
    </r>
    <phoneticPr fontId="4" type="noConversion"/>
  </si>
  <si>
    <r>
      <t>註</t>
    </r>
    <r>
      <rPr>
        <sz val="12"/>
        <color indexed="12"/>
        <rFont val="Times New Roman"/>
        <family val="1"/>
      </rPr>
      <t>6.</t>
    </r>
    <r>
      <rPr>
        <sz val="12"/>
        <color indexed="12"/>
        <rFont val="標楷體"/>
        <family val="4"/>
        <charset val="136"/>
      </rPr>
      <t>填表時人員請按計畫主持人、研究員、副研究員、助理研究員、研究助理員依序排列。</t>
    </r>
    <phoneticPr fontId="4" type="noConversion"/>
  </si>
  <si>
    <r>
      <t>註7</t>
    </r>
    <r>
      <rPr>
        <sz val="12"/>
        <color indexed="12"/>
        <rFont val="Times New Roman"/>
        <family val="1"/>
      </rPr>
      <t>.</t>
    </r>
    <r>
      <rPr>
        <sz val="12"/>
        <color indexed="12"/>
        <rFont val="標楷體"/>
        <family val="4"/>
        <charset val="136"/>
      </rPr>
      <t>請專職研究人員確認工時記錄後於簽名欄位簽名</t>
    </r>
    <phoneticPr fontId="4" type="noConversion"/>
  </si>
  <si>
    <r>
      <t>設備使用費</t>
    </r>
    <r>
      <rPr>
        <b/>
        <sz val="16"/>
        <rFont val="Times New Roman"/>
        <family val="1"/>
      </rPr>
      <t>(1)---</t>
    </r>
    <r>
      <rPr>
        <b/>
        <sz val="16"/>
        <rFont val="標楷體"/>
        <family val="4"/>
        <charset val="136"/>
      </rPr>
      <t>已有設備</t>
    </r>
    <phoneticPr fontId="4" type="noConversion"/>
  </si>
  <si>
    <r>
      <t>設備使用費</t>
    </r>
    <r>
      <rPr>
        <b/>
        <sz val="16"/>
        <rFont val="Times New Roman"/>
        <family val="1"/>
      </rPr>
      <t>(2)---</t>
    </r>
    <r>
      <rPr>
        <b/>
        <sz val="16"/>
        <rFont val="標楷體"/>
        <family val="4"/>
        <charset val="136"/>
      </rPr>
      <t>計畫新增設備</t>
    </r>
    <phoneticPr fontId="4" type="noConversion"/>
  </si>
  <si>
    <t>設備使用記錄表</t>
    <phoneticPr fontId="4" type="noConversion"/>
  </si>
  <si>
    <t>小計</t>
    <phoneticPr fontId="4" type="noConversion"/>
  </si>
  <si>
    <t>(1)</t>
    <phoneticPr fontId="4" type="noConversion"/>
  </si>
  <si>
    <t>(2)</t>
    <phoneticPr fontId="4" type="noConversion"/>
  </si>
  <si>
    <t>小計</t>
    <phoneticPr fontId="4" type="noConversion"/>
  </si>
  <si>
    <r>
      <t>1.</t>
    </r>
    <r>
      <rPr>
        <sz val="12"/>
        <rFont val="標楷體"/>
        <family val="4"/>
        <charset val="136"/>
      </rPr>
      <t>人事費</t>
    </r>
  </si>
  <si>
    <r>
      <t>2.</t>
    </r>
    <r>
      <rPr>
        <sz val="12"/>
        <rFont val="標楷體"/>
        <family val="4"/>
        <charset val="136"/>
      </rPr>
      <t>專家學者審查及出席費、諮詢費</t>
    </r>
    <phoneticPr fontId="4" type="noConversion"/>
  </si>
  <si>
    <r>
      <t>5.</t>
    </r>
    <r>
      <rPr>
        <sz val="12"/>
        <rFont val="標楷體"/>
        <family val="4"/>
        <charset val="136"/>
      </rPr>
      <t>場地租金及布置費</t>
    </r>
    <phoneticPr fontId="4" type="noConversion"/>
  </si>
  <si>
    <t>100.7.1</t>
    <phoneticPr fontId="6" type="noConversion"/>
  </si>
  <si>
    <t>出席費
C</t>
    <phoneticPr fontId="4" type="noConversion"/>
  </si>
  <si>
    <r>
      <rPr>
        <b/>
        <sz val="12"/>
        <rFont val="標楷體"/>
        <family val="4"/>
        <charset val="136"/>
      </rPr>
      <t>本期費用</t>
    </r>
    <r>
      <rPr>
        <b/>
        <sz val="12"/>
        <rFont val="Times New Roman"/>
        <family val="1"/>
      </rPr>
      <t xml:space="preserve">         
 (A×B)+C</t>
    </r>
    <phoneticPr fontId="4" type="noConversion"/>
  </si>
  <si>
    <t>專家學者
姓名</t>
    <phoneticPr fontId="6" type="noConversion"/>
  </si>
  <si>
    <t>○○○年○○月</t>
    <phoneticPr fontId="4" type="noConversion"/>
  </si>
  <si>
    <t>○○○年○○月</t>
    <phoneticPr fontId="6" type="noConversion"/>
  </si>
  <si>
    <r>
      <rPr>
        <b/>
        <sz val="12"/>
        <rFont val="標楷體"/>
        <family val="4"/>
        <charset val="136"/>
      </rPr>
      <t xml:space="preserve">審查/諮詢件數
</t>
    </r>
    <r>
      <rPr>
        <b/>
        <sz val="12"/>
        <rFont val="Times New Roman"/>
        <family val="1"/>
      </rPr>
      <t>A</t>
    </r>
    <phoneticPr fontId="4" type="noConversion"/>
  </si>
  <si>
    <t>專家學者審查及出席費、諮詢費</t>
    <phoneticPr fontId="6" type="noConversion"/>
  </si>
  <si>
    <r>
      <rPr>
        <b/>
        <sz val="12"/>
        <rFont val="標楷體"/>
        <family val="4"/>
        <charset val="136"/>
      </rPr>
      <t>審查/諮詢費用(每件)</t>
    </r>
    <r>
      <rPr>
        <b/>
        <sz val="12"/>
        <rFont val="Times New Roman"/>
        <family val="1"/>
      </rPr>
      <t xml:space="preserve">
B</t>
    </r>
    <phoneticPr fontId="4" type="noConversion"/>
  </si>
  <si>
    <t>會議日期</t>
    <phoneticPr fontId="6" type="noConversion"/>
  </si>
  <si>
    <t>審查費</t>
    <phoneticPr fontId="6" type="noConversion"/>
  </si>
  <si>
    <t>諮詢費</t>
    <phoneticPr fontId="6" type="noConversion"/>
  </si>
  <si>
    <t>(1)</t>
    <phoneticPr fontId="4" type="noConversion"/>
  </si>
  <si>
    <t>(2)</t>
    <phoneticPr fontId="4" type="noConversion"/>
  </si>
  <si>
    <t>104.7.15</t>
    <phoneticPr fontId="4" type="noConversion"/>
  </si>
  <si>
    <t>李○○</t>
    <phoneticPr fontId="4" type="noConversion"/>
  </si>
  <si>
    <t>陳○○</t>
    <phoneticPr fontId="4" type="noConversion"/>
  </si>
  <si>
    <t>講師姓名
姓名</t>
    <phoneticPr fontId="6" type="noConversion"/>
  </si>
  <si>
    <t>課程日期</t>
    <phoneticPr fontId="6" type="noConversion"/>
  </si>
  <si>
    <t>講師費</t>
    <phoneticPr fontId="6" type="noConversion"/>
  </si>
  <si>
    <t>講師費用</t>
    <phoneticPr fontId="6" type="noConversion"/>
  </si>
  <si>
    <t>課程名稱</t>
    <phoneticPr fontId="6" type="noConversion"/>
  </si>
  <si>
    <t>說明會</t>
    <phoneticPr fontId="6" type="noConversion"/>
  </si>
  <si>
    <t>計畫人員薪資表</t>
    <phoneticPr fontId="4" type="noConversion"/>
  </si>
  <si>
    <t>費用類型
(審查或諮詢費請分開填列)</t>
    <phoneticPr fontId="6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</si>
  <si>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：帳務查核時應備妥下列文件備查</t>
    </r>
    <r>
      <rPr>
        <sz val="10"/>
        <color indexed="12"/>
        <rFont val="Times New Roman"/>
        <family val="1"/>
      </rPr>
      <t>:</t>
    </r>
    <r>
      <rPr>
        <sz val="10"/>
        <color indexed="12"/>
        <rFont val="標楷體"/>
        <family val="4"/>
        <charset val="136"/>
      </rPr>
      <t>證明支付薪資金額之文件，包括：（</t>
    </r>
    <r>
      <rPr>
        <sz val="10"/>
        <color indexed="12"/>
        <rFont val="Times New Roman"/>
        <family val="1"/>
      </rPr>
      <t>1</t>
    </r>
    <r>
      <rPr>
        <sz val="10"/>
        <color indexed="12"/>
        <rFont val="標楷體"/>
        <family val="4"/>
        <charset val="136"/>
      </rPr>
      <t>）領款收據（應書明受領事由、受領人名、地址、身份證字號，由受領人簽名或蓋章）；（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）支票存根；（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 xml:space="preserve">）銀行轉帳記錄、匯款單。
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</si>
  <si>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2</t>
    </r>
    <r>
      <rPr>
        <sz val="10"/>
        <color indexed="12"/>
        <rFont val="標楷體"/>
        <family val="4"/>
        <charset val="136"/>
      </rPr>
      <t>：每日工讀費最高</t>
    </r>
    <r>
      <rPr>
        <sz val="10"/>
        <color indexed="12"/>
        <rFont val="Times New Roman"/>
        <family val="1"/>
      </rPr>
      <t>1000</t>
    </r>
    <r>
      <rPr>
        <sz val="10"/>
        <color indexed="12"/>
        <rFont val="標楷體"/>
        <family val="4"/>
        <charset val="136"/>
      </rPr>
      <t>元</t>
    </r>
    <r>
      <rPr>
        <sz val="10"/>
        <color indexed="12"/>
        <rFont val="Times New Roman"/>
        <family val="1"/>
      </rPr>
      <t>/</t>
    </r>
    <r>
      <rPr>
        <sz val="10"/>
        <color indexed="12"/>
        <rFont val="標楷體"/>
        <family val="4"/>
        <charset val="136"/>
      </rPr>
      <t>人。</t>
    </r>
    <phoneticPr fontId="4" type="noConversion"/>
  </si>
  <si>
    <r>
      <rPr>
        <sz val="10"/>
        <color indexed="12"/>
        <rFont val="標楷體"/>
        <family val="4"/>
        <charset val="136"/>
      </rPr>
      <t>註</t>
    </r>
    <r>
      <rPr>
        <sz val="10"/>
        <color indexed="12"/>
        <rFont val="Times New Roman"/>
        <family val="1"/>
      </rPr>
      <t>3</t>
    </r>
    <r>
      <rPr>
        <sz val="10"/>
        <color indexed="12"/>
        <rFont val="標楷體"/>
        <family val="4"/>
        <charset val="136"/>
      </rPr>
      <t>：若無此科目預算，則免附此表。</t>
    </r>
    <phoneticPr fontId="4" type="noConversion"/>
  </si>
  <si>
    <t>註1:帳務查核時應備妥下列文件備查:證明支付審查、出席及諮詢費用金額之文件，包括：(1)領款收據(應書明受領事由、受領人名、地址、身份證字號，由受領人簽名或蓋章)；(2)銀行轉帳記錄、匯款單。
註2:講師名單需與計畫編列之清單相符。
註3:屬創新育成暨天使投資補助計畫所編列人力不得支領。</t>
    <phoneticPr fontId="6" type="noConversion"/>
  </si>
  <si>
    <r>
      <t>3.</t>
    </r>
    <r>
      <rPr>
        <sz val="12"/>
        <rFont val="標楷體"/>
        <family val="4"/>
        <charset val="136"/>
      </rPr>
      <t>講師費</t>
    </r>
    <phoneticPr fontId="4" type="noConversion"/>
  </si>
  <si>
    <r>
      <t>6.</t>
    </r>
    <r>
      <rPr>
        <sz val="12"/>
        <rFont val="標楷體"/>
        <family val="4"/>
        <charset val="136"/>
      </rPr>
      <t>文宣品製作費</t>
    </r>
    <phoneticPr fontId="4" type="noConversion"/>
  </si>
  <si>
    <r>
      <t>7.</t>
    </r>
    <r>
      <rPr>
        <sz val="12"/>
        <rFont val="標楷體"/>
        <family val="4"/>
        <charset val="136"/>
      </rPr>
      <t>房地租金</t>
    </r>
    <phoneticPr fontId="4" type="noConversion"/>
  </si>
  <si>
    <r>
      <t>8.</t>
    </r>
    <r>
      <rPr>
        <sz val="12"/>
        <rFont val="標楷體"/>
        <family val="4"/>
        <charset val="136"/>
      </rPr>
      <t>設備使用費</t>
    </r>
    <phoneticPr fontId="4" type="noConversion"/>
  </si>
  <si>
    <r>
      <t>9.</t>
    </r>
    <r>
      <rPr>
        <sz val="12"/>
        <rFont val="標楷體"/>
        <family val="4"/>
        <charset val="136"/>
      </rPr>
      <t>設備維護費</t>
    </r>
    <phoneticPr fontId="4" type="noConversion"/>
  </si>
  <si>
    <r>
      <t>10.</t>
    </r>
    <r>
      <rPr>
        <sz val="12"/>
        <rFont val="標楷體"/>
        <family val="4"/>
        <charset val="136"/>
      </rPr>
      <t>空間使用費</t>
    </r>
    <phoneticPr fontId="4" type="noConversion"/>
  </si>
  <si>
    <r>
      <t>11.</t>
    </r>
    <r>
      <rPr>
        <sz val="12"/>
        <rFont val="標楷體"/>
        <family val="4"/>
        <charset val="136"/>
      </rPr>
      <t>參展費</t>
    </r>
    <phoneticPr fontId="4" type="noConversion"/>
  </si>
  <si>
    <r>
      <t>12.</t>
    </r>
    <r>
      <rPr>
        <sz val="12"/>
        <rFont val="標楷體"/>
        <family val="4"/>
        <charset val="136"/>
      </rPr>
      <t>差旅費</t>
    </r>
    <phoneticPr fontId="4" type="noConversion"/>
  </si>
  <si>
    <t>國際新創團隊新聘人員</t>
    <phoneticPr fontId="4" type="noConversion"/>
  </si>
  <si>
    <t>參展費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</si>
  <si>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</si>
  <si>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t>項目</t>
    <phoneticPr fontId="6" type="noConversion"/>
  </si>
  <si>
    <t>發票/收據日期</t>
    <phoneticPr fontId="6" type="noConversion"/>
  </si>
  <si>
    <t>發票/收據編號</t>
    <phoneticPr fontId="6" type="noConversion"/>
  </si>
  <si>
    <t>金額(未稅)</t>
    <phoneticPr fontId="4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</si>
  <si>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</si>
  <si>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t>空間使用費</t>
    <phoneticPr fontId="4" type="noConversion"/>
  </si>
  <si>
    <t>參展地點</t>
    <phoneticPr fontId="6" type="noConversion"/>
  </si>
  <si>
    <t>展覽期間</t>
    <phoneticPr fontId="6" type="noConversion"/>
  </si>
  <si>
    <t>對照計畫書參展資訊</t>
    <phoneticPr fontId="6" type="noConversion"/>
  </si>
  <si>
    <t>進駐人數</t>
    <phoneticPr fontId="6" type="noConversion"/>
  </si>
  <si>
    <t>進駐期間</t>
    <phoneticPr fontId="6" type="noConversion"/>
  </si>
  <si>
    <t>進駐育成空間</t>
    <phoneticPr fontId="6" type="noConversion"/>
  </si>
  <si>
    <t>進駐團隊資訊</t>
    <phoneticPr fontId="4" type="noConversion"/>
  </si>
  <si>
    <t>進駐團隊名稱</t>
    <phoneticPr fontId="6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</si>
  <si>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：營業稅不得報支。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</si>
  <si>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>統一發票或收據或國外之</t>
    </r>
    <r>
      <rPr>
        <sz val="10"/>
        <rFont val="Times New Roman"/>
        <family val="1"/>
      </rPr>
      <t>Invoice</t>
    </r>
    <r>
      <rPr>
        <sz val="10"/>
        <rFont val="標楷體"/>
        <family val="4"/>
        <charset val="136"/>
      </rPr>
      <t xml:space="preserve">、(2)銀行轉帳、匯款單、(3)參展簽訂契約
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</si>
  <si>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：請依費用項目分開填寫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每一項目填寫一欄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。參與展覽名稱與地點應與計畫書已編列項目相符，如需變更應於計畫執行期間來函向市府申請變更完成。</t>
    </r>
    <phoneticPr fontId="4" type="noConversion"/>
  </si>
  <si>
    <t>委託工作項目</t>
    <phoneticPr fontId="6" type="noConversion"/>
  </si>
  <si>
    <t>合約總額</t>
    <phoneticPr fontId="6" type="noConversion"/>
  </si>
  <si>
    <t>合約期間</t>
    <phoneticPr fontId="6" type="noConversion"/>
  </si>
  <si>
    <t>委託合作單位</t>
    <phoneticPr fontId="4" type="noConversion"/>
  </si>
  <si>
    <t>第2期</t>
    <phoneticPr fontId="4" type="noConversion"/>
  </si>
  <si>
    <r>
      <t>第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期</t>
    </r>
    <phoneticPr fontId="4" type="noConversion"/>
  </si>
  <si>
    <t>對照計畫書委外勞務內容</t>
    <phoneticPr fontId="4" type="noConversion"/>
  </si>
  <si>
    <t>對照計畫書活動用途</t>
    <phoneticPr fontId="6" type="noConversion"/>
  </si>
  <si>
    <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「已有設備」及「計畫新增設備」之名稱應與計畫書所列相符並依上表分開填列。</t>
    </r>
    <phoneticPr fontId="4" type="noConversion"/>
  </si>
  <si>
    <r>
      <t>註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：「本期投入比率」應依據設備使用記錄表實際投入比率一致。投入比率應與各該設備使用記錄之投入比率一致。</t>
    </r>
    <phoneticPr fontId="4" type="noConversion"/>
  </si>
  <si>
    <r>
      <t>註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：已有設備每月使用費</t>
    </r>
    <r>
      <rPr>
        <sz val="10"/>
        <rFont val="Times New Roman"/>
        <family val="1"/>
      </rPr>
      <t>C</t>
    </r>
    <r>
      <rPr>
        <sz val="10"/>
        <rFont val="標楷體"/>
        <family val="4"/>
        <charset val="136"/>
      </rPr>
      <t>＝</t>
    </r>
    <r>
      <rPr>
        <sz val="10"/>
        <rFont val="Times New Roman"/>
        <family val="1"/>
      </rPr>
      <t>A×B</t>
    </r>
    <r>
      <rPr>
        <sz val="10"/>
        <rFont val="標楷體"/>
        <family val="4"/>
        <charset val="136"/>
      </rPr>
      <t>／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剩餘使用年限×</t>
    </r>
    <r>
      <rPr>
        <sz val="10"/>
        <rFont val="Times New Roman"/>
        <family val="1"/>
      </rPr>
      <t>12)</t>
    </r>
    <r>
      <rPr>
        <sz val="10"/>
        <rFont val="標楷體"/>
        <family val="4"/>
        <charset val="136"/>
      </rPr>
      <t>，計畫新增設備每月使用費</t>
    </r>
    <r>
      <rPr>
        <sz val="10"/>
        <rFont val="Times New Roman"/>
        <family val="1"/>
      </rPr>
      <t>C</t>
    </r>
    <r>
      <rPr>
        <sz val="10"/>
        <rFont val="標楷體"/>
        <family val="4"/>
        <charset val="136"/>
      </rPr>
      <t>＝</t>
    </r>
    <r>
      <rPr>
        <sz val="10"/>
        <rFont val="Times New Roman"/>
        <family val="1"/>
      </rPr>
      <t>A</t>
    </r>
    <r>
      <rPr>
        <sz val="10"/>
        <rFont val="標楷體"/>
        <family val="4"/>
        <charset val="136"/>
      </rPr>
      <t>×</t>
    </r>
    <r>
      <rPr>
        <sz val="10"/>
        <rFont val="Times New Roman"/>
        <family val="1"/>
      </rPr>
      <t>B</t>
    </r>
    <r>
      <rPr>
        <sz val="10"/>
        <rFont val="標楷體"/>
        <family val="4"/>
        <charset val="136"/>
      </rPr>
      <t>／</t>
    </r>
    <r>
      <rPr>
        <sz val="10"/>
        <rFont val="Times New Roman"/>
        <family val="1"/>
      </rPr>
      <t>60</t>
    </r>
    <r>
      <rPr>
        <sz val="10"/>
        <rFont val="標楷體"/>
        <family val="4"/>
        <charset val="136"/>
      </rPr>
      <t>，並依預計使用月數編列。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</si>
  <si>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：請依費用項目分開填寫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每一項目填寫一欄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，所列項目及金額應與計畫書所列相符，如需變更應來函核定。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</si>
  <si>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：營業稅不得報支。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</si>
  <si>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 xml:space="preserve">經公證之房地租賃契約書影本、(2)不動產登記謄本、(3)領款收據、(4)統一發票、(5)銀行轉帳、匯款單、(6)付款支票及證明及銀行對帳單或其他支付證明。
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</si>
  <si>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：請依費用項目分開填寫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每一項目填寫一欄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。所列項目及金額應與計畫書所列相符，如需變更應於計畫執行期間來函向市府申請變更完成。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</si>
  <si>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：營業稅不得報支。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</si>
  <si>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 xml:space="preserve">統一發票或收據、(2)銀行轉帳、匯款單、(3)印製樣張
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</si>
  <si>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：請依費用項目分開填寫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每一項目填寫一欄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。所列項目及金額應與計畫書所列相符，如需變更應於計畫執行期間來函向市府申請變更完成。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</si>
  <si>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：營業稅不得報支。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</si>
  <si>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 xml:space="preserve">統一發票或收據、(2)銀行轉帳、匯款單、(3)辦理活動照片或相關紀錄
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</si>
  <si>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：所列項目及金額應與計畫書所列相符，如需變更應於計畫執行期間來函向市府申請變更完成。</t>
    </r>
    <phoneticPr fontId="4" type="noConversion"/>
  </si>
  <si>
    <r>
      <rPr>
        <sz val="10"/>
        <rFont val="標楷體"/>
        <family val="4"/>
        <charset val="136"/>
      </rPr>
      <t>註4：帳務查核時應備妥下列文件備查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>委託勞務契約書。</t>
    </r>
    <r>
      <rPr>
        <sz val="10"/>
        <rFont val="Times New Roman"/>
        <family val="1"/>
      </rPr>
      <t>(2)</t>
    </r>
    <r>
      <rPr>
        <sz val="10"/>
        <rFont val="標楷體"/>
        <family val="4"/>
        <charset val="136"/>
      </rPr>
      <t>統一發票或收據。</t>
    </r>
    <r>
      <rPr>
        <sz val="10"/>
        <rFont val="Times New Roman"/>
        <family val="1"/>
      </rPr>
      <t>(3)</t>
    </r>
    <r>
      <rPr>
        <sz val="10"/>
        <rFont val="標楷體"/>
        <family val="4"/>
        <charset val="136"/>
      </rPr>
      <t>付款支票及銀行對帳單或其他支付證明。</t>
    </r>
    <r>
      <rPr>
        <sz val="10"/>
        <rFont val="Times New Roman"/>
        <family val="1"/>
      </rPr>
      <t>(4)</t>
    </r>
    <r>
      <rPr>
        <sz val="10"/>
        <rFont val="標楷體"/>
        <family val="4"/>
        <charset val="136"/>
      </rPr>
      <t>工作日數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按日計酬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或件數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按件計酬</t>
    </r>
    <r>
      <rPr>
        <sz val="10"/>
        <rFont val="Times New Roman"/>
        <family val="1"/>
      </rPr>
      <t xml:space="preserve">)
     </t>
    </r>
    <r>
      <rPr>
        <sz val="10"/>
        <rFont val="標楷體"/>
        <family val="4"/>
        <charset val="136"/>
      </rPr>
      <t>之記錄。</t>
    </r>
    <r>
      <rPr>
        <sz val="10"/>
        <rFont val="Times New Roman"/>
        <family val="1"/>
      </rPr>
      <t>(5)</t>
    </r>
    <r>
      <rPr>
        <sz val="10"/>
        <rFont val="標楷體"/>
        <family val="4"/>
        <charset val="136"/>
      </rPr>
      <t>涉及外幣支付時應附實際付款當時之外幣滙率表。</t>
    </r>
    <phoneticPr fontId="4" type="noConversion"/>
  </si>
  <si>
    <r>
      <t>註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當月正常使用總時數</t>
    </r>
    <r>
      <rPr>
        <sz val="12"/>
        <rFont val="Times New Roman"/>
        <family val="1"/>
      </rPr>
      <t xml:space="preserve">:                  </t>
    </r>
    <phoneticPr fontId="4" type="noConversion"/>
  </si>
  <si>
    <r>
      <t>7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</si>
  <si>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t>8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</si>
  <si>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t>9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</si>
  <si>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</si>
  <si>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t>11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</si>
  <si>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t>註</t>
    </r>
    <r>
      <rPr>
        <sz val="12"/>
        <rFont val="Times New Roman"/>
        <family val="1"/>
      </rPr>
      <t>2.</t>
    </r>
    <r>
      <rPr>
        <sz val="12"/>
        <rFont val="標楷體"/>
        <family val="4"/>
        <charset val="136"/>
      </rPr>
      <t>當月正常使用總時數與人員上班時數相同；若設備為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小時開機者，則以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小時</t>
    </r>
    <r>
      <rPr>
        <sz val="12"/>
        <rFont val="Times New Roman"/>
        <family val="1"/>
      </rPr>
      <t>*</t>
    </r>
    <r>
      <rPr>
        <sz val="12"/>
        <rFont val="標楷體"/>
        <family val="4"/>
        <charset val="136"/>
      </rPr>
      <t>當月日數，計算當月正常使用總時數。</t>
    </r>
    <phoneticPr fontId="4" type="noConversion"/>
  </si>
  <si>
    <r>
      <t>註</t>
    </r>
    <r>
      <rPr>
        <sz val="12"/>
        <rFont val="Times New Roman"/>
        <family val="1"/>
      </rPr>
      <t>3.</t>
    </r>
    <r>
      <rPr>
        <sz val="12"/>
        <rFont val="標楷體"/>
        <family val="4"/>
        <charset val="136"/>
      </rPr>
      <t>投入比率</t>
    </r>
    <r>
      <rPr>
        <sz val="12"/>
        <rFont val="Times New Roman"/>
        <family val="1"/>
      </rPr>
      <t xml:space="preserve">   =       </t>
    </r>
    <r>
      <rPr>
        <sz val="12"/>
        <rFont val="標楷體"/>
        <family val="4"/>
        <charset val="136"/>
      </rPr>
      <t>投入小時的合計</t>
    </r>
    <r>
      <rPr>
        <sz val="12"/>
        <rFont val="Times New Roman"/>
        <family val="1"/>
      </rPr>
      <t xml:space="preserve">                   (</t>
    </r>
    <r>
      <rPr>
        <sz val="12"/>
        <rFont val="標楷體"/>
        <family val="4"/>
        <charset val="136"/>
      </rPr>
      <t>以</t>
    </r>
    <r>
      <rPr>
        <sz val="12"/>
        <rFont val="Times New Roman"/>
        <family val="1"/>
      </rPr>
      <t>1.00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0.80</t>
    </r>
    <r>
      <rPr>
        <sz val="12"/>
        <rFont val="標楷體"/>
        <family val="4"/>
        <charset val="136"/>
      </rPr>
      <t>小數點兩位表示</t>
    </r>
    <r>
      <rPr>
        <sz val="12"/>
        <rFont val="Times New Roman"/>
        <family val="1"/>
      </rPr>
      <t>)</t>
    </r>
    <phoneticPr fontId="4" type="noConversion"/>
  </si>
  <si>
    <r>
      <t xml:space="preserve">                            </t>
    </r>
    <r>
      <rPr>
        <sz val="12"/>
        <rFont val="標楷體"/>
        <family val="4"/>
        <charset val="136"/>
      </rPr>
      <t>當月正常使用總時數</t>
    </r>
    <r>
      <rPr>
        <sz val="12"/>
        <rFont val="Times New Roman"/>
        <family val="1"/>
      </rPr>
      <t xml:space="preserve">     </t>
    </r>
    <phoneticPr fontId="4" type="noConversion"/>
  </si>
  <si>
    <r>
      <t>註</t>
    </r>
    <r>
      <rPr>
        <sz val="12"/>
        <rFont val="Times New Roman"/>
        <family val="1"/>
      </rPr>
      <t>4.</t>
    </r>
    <r>
      <rPr>
        <sz val="12"/>
        <rFont val="標楷體"/>
        <family val="4"/>
        <charset val="136"/>
      </rPr>
      <t>每月投入比率最高為</t>
    </r>
    <r>
      <rPr>
        <sz val="12"/>
        <rFont val="Times New Roman"/>
        <family val="1"/>
      </rPr>
      <t>1.00</t>
    </r>
    <r>
      <rPr>
        <sz val="12"/>
        <rFont val="標楷體"/>
        <family val="4"/>
        <charset val="136"/>
      </rPr>
      <t>。</t>
    </r>
    <phoneticPr fontId="4" type="noConversion"/>
  </si>
  <si>
    <r>
      <t>註</t>
    </r>
    <r>
      <rPr>
        <sz val="12"/>
        <rFont val="Times New Roman"/>
        <family val="1"/>
      </rPr>
      <t>5.</t>
    </r>
    <r>
      <rPr>
        <sz val="12"/>
        <rFont val="標楷體"/>
        <family val="4"/>
        <charset val="136"/>
      </rPr>
      <t>攤提設備名稱請參照計畫書所編列設備。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</si>
  <si>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 xml:space="preserve">統一發票或收據、(2)銀行轉帳、匯款單
</t>
    </r>
    <phoneticPr fontId="4" type="noConversion"/>
  </si>
  <si>
    <t>發票/收據日期</t>
    <phoneticPr fontId="4" type="noConversion"/>
  </si>
  <si>
    <t>發票/收據編號</t>
    <phoneticPr fontId="4" type="noConversion"/>
  </si>
  <si>
    <t>參展名稱</t>
    <phoneticPr fontId="6" type="noConversion"/>
  </si>
  <si>
    <t>對照計畫書文宣品用途</t>
    <phoneticPr fontId="4" type="noConversion"/>
  </si>
  <si>
    <r>
      <t>註</t>
    </r>
    <r>
      <rPr>
        <sz val="12"/>
        <rFont val="Times New Roman"/>
        <family val="1"/>
      </rPr>
      <t>1:</t>
    </r>
    <r>
      <rPr>
        <sz val="12"/>
        <rFont val="標楷體"/>
        <family val="4"/>
        <charset val="136"/>
      </rPr>
      <t>帳務查核時應備妥下列文件備查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證明支付審查、出席及諮詢費用金額之文件，包括：</t>
    </r>
    <r>
      <rPr>
        <sz val="12"/>
        <rFont val="Times New Roman"/>
        <family val="1"/>
      </rPr>
      <t>(1)</t>
    </r>
    <r>
      <rPr>
        <sz val="12"/>
        <rFont val="標楷體"/>
        <family val="4"/>
        <charset val="136"/>
      </rPr>
      <t>領款收據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應書明受領事由、受領人名、地址、身份證字號，由受領人簽名或蓋章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；</t>
    </r>
    <r>
      <rPr>
        <sz val="12"/>
        <rFont val="Times New Roman"/>
        <family val="1"/>
      </rPr>
      <t>(2)</t>
    </r>
    <r>
      <rPr>
        <sz val="12"/>
        <rFont val="標楷體"/>
        <family val="4"/>
        <charset val="136"/>
      </rPr>
      <t>銀行轉帳記錄、匯款單。
註</t>
    </r>
    <r>
      <rPr>
        <sz val="12"/>
        <rFont val="Times New Roman"/>
        <family val="1"/>
      </rPr>
      <t>2:</t>
    </r>
    <r>
      <rPr>
        <sz val="12"/>
        <rFont val="標楷體"/>
        <family val="4"/>
        <charset val="136"/>
      </rPr>
      <t>每次出席費最高</t>
    </r>
    <r>
      <rPr>
        <sz val="12"/>
        <rFont val="Times New Roman"/>
        <family val="1"/>
      </rPr>
      <t>2</t>
    </r>
    <r>
      <rPr>
        <sz val="12"/>
        <rFont val="Times New Roman"/>
        <family val="1"/>
      </rPr>
      <t>,</t>
    </r>
    <r>
      <rPr>
        <sz val="12"/>
        <rFont val="Times New Roman"/>
        <family val="1"/>
      </rPr>
      <t>500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人。
註</t>
    </r>
    <r>
      <rPr>
        <sz val="12"/>
        <rFont val="Times New Roman"/>
        <family val="1"/>
      </rPr>
      <t>3:</t>
    </r>
    <r>
      <rPr>
        <sz val="12"/>
        <rFont val="標楷體"/>
        <family val="4"/>
        <charset val="136"/>
      </rPr>
      <t>按件計酬者：書審中文每件</t>
    </r>
    <r>
      <rPr>
        <sz val="12"/>
        <rFont val="Times New Roman"/>
        <family val="1"/>
      </rPr>
      <t>690</t>
    </r>
    <r>
      <rPr>
        <sz val="12"/>
        <rFont val="標楷體"/>
        <family val="4"/>
        <charset val="136"/>
      </rPr>
      <t>元、外文每件</t>
    </r>
    <r>
      <rPr>
        <sz val="12"/>
        <rFont val="Times New Roman"/>
        <family val="1"/>
      </rPr>
      <t>1,040</t>
    </r>
    <r>
      <rPr>
        <sz val="12"/>
        <rFont val="標楷體"/>
        <family val="4"/>
        <charset val="136"/>
      </rPr>
      <t>元。
註</t>
    </r>
    <r>
      <rPr>
        <sz val="12"/>
        <rFont val="Times New Roman"/>
        <family val="1"/>
      </rPr>
      <t>4:</t>
    </r>
    <r>
      <rPr>
        <sz val="12"/>
        <rFont val="標楷體"/>
        <family val="4"/>
        <charset val="136"/>
      </rPr>
      <t>專家學者需與計畫編列之清單相符。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註</t>
    </r>
    <r>
      <rPr>
        <sz val="12"/>
        <rFont val="Times New Roman"/>
        <family val="1"/>
      </rPr>
      <t>5:</t>
    </r>
    <r>
      <rPr>
        <sz val="12"/>
        <rFont val="標楷體"/>
        <family val="4"/>
        <charset val="136"/>
      </rPr>
      <t>屬創新育成暨天使投資補助計畫所編列人力不得支領。</t>
    </r>
    <phoneticPr fontId="4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</si>
  <si>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</t>
    </r>
    <r>
      <rPr>
        <sz val="10"/>
        <rFont val="標楷體"/>
        <family val="4"/>
        <charset val="136"/>
      </rPr>
      <t>證明支付薪資金額之文件，包括：（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）領款收據（應書明受領事由、受領人名、地址、身份證字號，由受領人簽名或蓋章）；（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）支票存根；（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 xml:space="preserve">）銀行轉帳記錄、匯款單。(4)如為申請人正式聘用、比照薪資核銷，如以顧問合約進行聘用，需檢附申請人與新創團隊簽訂之顧問契約
</t>
    </r>
    <phoneticPr fontId="4" type="noConversion"/>
  </si>
  <si>
    <t>差旅費</t>
    <phoneticPr fontId="4" type="noConversion"/>
  </si>
  <si>
    <t>費用對象</t>
    <phoneticPr fontId="6" type="noConversion"/>
  </si>
  <si>
    <t>填列申請人公司名稱或國際新創團隊名稱，需與計畫書已編列項目相符</t>
    <phoneticPr fontId="6" type="noConversion"/>
  </si>
  <si>
    <t>填列場地租金支出或是展場形象裝潢，需與計畫書已編列項目相符</t>
    <phoneticPr fontId="6" type="noConversion"/>
  </si>
  <si>
    <t>項目</t>
    <phoneticPr fontId="6" type="noConversion"/>
  </si>
  <si>
    <t>費用對象</t>
    <phoneticPr fontId="6" type="noConversion"/>
  </si>
  <si>
    <t>填列申請人公司名稱或國際新創團隊名稱，需與計畫書已編列項目相符</t>
    <phoneticPr fontId="6" type="noConversion"/>
  </si>
  <si>
    <t>對照計畫書之差旅資訊</t>
    <phoneticPr fontId="6" type="noConversion"/>
  </si>
  <si>
    <t>機票</t>
    <phoneticPr fontId="6" type="noConversion"/>
  </si>
  <si>
    <t>住宿</t>
    <phoneticPr fontId="6" type="noConversion"/>
  </si>
  <si>
    <r>
      <rPr>
        <sz val="12"/>
        <rFont val="標楷體"/>
        <family val="4"/>
        <charset val="136"/>
      </rPr>
      <t>班次</t>
    </r>
    <phoneticPr fontId="6" type="noConversion"/>
  </si>
  <si>
    <r>
      <rPr>
        <sz val="12"/>
        <rFont val="標楷體"/>
        <family val="4"/>
        <charset val="136"/>
      </rPr>
      <t>地區</t>
    </r>
    <phoneticPr fontId="6" type="noConversion"/>
  </si>
  <si>
    <r>
      <rPr>
        <sz val="12"/>
        <color indexed="23"/>
        <rFont val="標楷體"/>
        <family val="4"/>
        <charset val="136"/>
      </rPr>
      <t>舊金山</t>
    </r>
    <phoneticPr fontId="6" type="noConversion"/>
  </si>
  <si>
    <r>
      <rPr>
        <sz val="12"/>
        <color indexed="23"/>
        <rFont val="標楷體"/>
        <family val="4"/>
        <charset val="136"/>
      </rPr>
      <t>臺北→舊金山</t>
    </r>
    <r>
      <rPr>
        <sz val="12"/>
        <color indexed="23"/>
        <rFont val="Times New Roman"/>
        <family val="1"/>
      </rPr>
      <t>/</t>
    </r>
    <r>
      <rPr>
        <sz val="12"/>
        <color indexed="23"/>
        <rFont val="標楷體"/>
        <family val="4"/>
        <charset val="136"/>
      </rPr>
      <t>舊金山→臺北</t>
    </r>
    <phoneticPr fontId="6" type="noConversion"/>
  </si>
  <si>
    <r>
      <rPr>
        <sz val="12"/>
        <rFont val="標楷體"/>
        <family val="4"/>
        <charset val="136"/>
      </rPr>
      <t>單價</t>
    </r>
    <phoneticPr fontId="6" type="noConversion"/>
  </si>
  <si>
    <r>
      <rPr>
        <sz val="12"/>
        <rFont val="標楷體"/>
        <family val="4"/>
        <charset val="136"/>
      </rPr>
      <t>人數</t>
    </r>
    <phoneticPr fontId="6" type="noConversion"/>
  </si>
  <si>
    <r>
      <rPr>
        <sz val="12"/>
        <rFont val="標楷體"/>
        <family val="4"/>
        <charset val="136"/>
      </rPr>
      <t>地區</t>
    </r>
    <phoneticPr fontId="6" type="noConversion"/>
  </si>
  <si>
    <r>
      <rPr>
        <sz val="12"/>
        <color indexed="23"/>
        <rFont val="標楷體"/>
        <family val="4"/>
        <charset val="136"/>
      </rPr>
      <t>台北</t>
    </r>
    <phoneticPr fontId="6" type="noConversion"/>
  </si>
  <si>
    <r>
      <rPr>
        <sz val="12"/>
        <rFont val="標楷體"/>
        <family val="4"/>
        <charset val="136"/>
      </rPr>
      <t>住宿天數</t>
    </r>
    <phoneticPr fontId="6" type="noConversion"/>
  </si>
  <si>
    <t>人數</t>
    <phoneticPr fontId="6" type="noConversion"/>
  </si>
  <si>
    <t>單價</t>
    <phoneticPr fontId="6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</si>
  <si>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：帳務查核時應備妥下列文件備查</t>
    </r>
    <r>
      <rPr>
        <sz val="10"/>
        <rFont val="Times New Roman"/>
        <family val="1"/>
      </rPr>
      <t>:(1)</t>
    </r>
    <r>
      <rPr>
        <sz val="10"/>
        <rFont val="標楷體"/>
        <family val="4"/>
        <charset val="136"/>
      </rPr>
      <t>乘坐飛機之旅費，應提供機票之旅行業代收轉付憑證(或購票證明)及機票或其他足以證明支付票款之文件(2)住宿費收據或發票(3)涉及外幣支付時應附當時之外幣匯率表。</t>
    </r>
    <phoneticPr fontId="4" type="noConversion"/>
  </si>
  <si>
    <r>
      <t>註</t>
    </r>
    <r>
      <rPr>
        <b/>
        <sz val="10"/>
        <color indexed="10"/>
        <rFont val="Times New Roman"/>
        <family val="1"/>
      </rPr>
      <t>1:</t>
    </r>
    <r>
      <rPr>
        <b/>
        <sz val="10"/>
        <color indexed="10"/>
        <rFont val="標楷體"/>
        <family val="4"/>
        <charset val="136"/>
      </rPr>
      <t>請先填寫綠色填滿之欄位，此處金額需與計畫預算編列相符的金額，若期中有變更預算，則需填上經委員同意變更後的預算。</t>
    </r>
    <phoneticPr fontId="4" type="noConversion"/>
  </si>
  <si>
    <r>
      <t>註</t>
    </r>
    <r>
      <rPr>
        <b/>
        <sz val="10"/>
        <color indexed="10"/>
        <rFont val="Times New Roman"/>
        <family val="1"/>
      </rPr>
      <t>2:</t>
    </r>
    <r>
      <rPr>
        <b/>
        <sz val="10"/>
        <color indexed="10"/>
        <rFont val="標楷體"/>
        <family val="4"/>
        <charset val="136"/>
      </rPr>
      <t>金額以元為單位。</t>
    </r>
    <phoneticPr fontId="4" type="noConversion"/>
  </si>
  <si>
    <t>註3:全程預算數填完後，請先填寫各項分頁中的明細，電腦會自動編列計算帶入。</t>
    <phoneticPr fontId="4" type="noConversion"/>
  </si>
  <si>
    <r>
      <t>註4</t>
    </r>
    <r>
      <rPr>
        <b/>
        <sz val="10"/>
        <color indexed="10"/>
        <rFont val="Times New Roman"/>
        <family val="1"/>
      </rPr>
      <t>:</t>
    </r>
    <r>
      <rPr>
        <b/>
        <sz val="10"/>
        <color indexed="10"/>
        <rFont val="標楷體"/>
        <family val="4"/>
        <charset val="136"/>
      </rPr>
      <t>補助款及自籌款出現</t>
    </r>
    <r>
      <rPr>
        <b/>
        <sz val="10"/>
        <color indexed="10"/>
        <rFont val="Times New Roman"/>
        <family val="1"/>
      </rPr>
      <t>#DIV/0!</t>
    </r>
    <r>
      <rPr>
        <b/>
        <sz val="10"/>
        <color indexed="10"/>
        <rFont val="標楷體"/>
        <family val="4"/>
        <charset val="136"/>
      </rPr>
      <t>之欄位請填</t>
    </r>
    <r>
      <rPr>
        <b/>
        <sz val="10"/>
        <color indexed="10"/>
        <rFont val="Times New Roman"/>
        <family val="1"/>
      </rPr>
      <t>0</t>
    </r>
    <r>
      <rPr>
        <b/>
        <sz val="10"/>
        <color indexed="10"/>
        <rFont val="標楷體"/>
        <family val="4"/>
        <charset val="136"/>
      </rPr>
      <t>。</t>
    </r>
    <phoneticPr fontId="4" type="noConversion"/>
  </si>
  <si>
    <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：投入比率應與工時記錄表合計當月份一致。每月投入比率以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為上限。</t>
    </r>
    <phoneticPr fontId="4" type="noConversion"/>
  </si>
  <si>
    <r>
      <t>註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：獎金如按月預估提列方式，可提列獎金不得超過獎金上限，提列數大於實際發放金額、人員離職，請自行調整扣除。</t>
    </r>
    <phoneticPr fontId="4" type="noConversion"/>
  </si>
  <si>
    <t>註3：若有提列獎金須備註說明獎金名目，如：年終獎金、績效獎金…等。</t>
    <phoneticPr fontId="4" type="noConversion"/>
  </si>
  <si>
    <r>
      <t>註</t>
    </r>
    <r>
      <rPr>
        <sz val="10"/>
        <color indexed="10"/>
        <rFont val="Times New Roman"/>
        <family val="1"/>
      </rPr>
      <t>4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薪資結構、加班費之計算發放、內部作業流程與人事管理辦法等之書面說明。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證明支付薪資金額之文件，包括：（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）薪資清冊；（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）銀行轉帳記錄；（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）薪資扣繳憑單及繳款書。</t>
    </r>
    <r>
      <rPr>
        <sz val="10"/>
        <color indexed="10"/>
        <rFont val="Times New Roman"/>
        <family val="1"/>
      </rPr>
      <t xml:space="preserve"> 3.</t>
    </r>
    <r>
      <rPr>
        <sz val="10"/>
        <color indexed="10"/>
        <rFont val="標楷體"/>
        <family val="4"/>
        <charset val="136"/>
      </rPr>
      <t>勞保證明或就業保險證明。</t>
    </r>
    <r>
      <rPr>
        <sz val="10"/>
        <color indexed="10"/>
        <rFont val="Times New Roman"/>
        <family val="1"/>
      </rPr>
      <t>4.</t>
    </r>
    <r>
      <rPr>
        <sz val="10"/>
        <color indexed="10"/>
        <rFont val="標楷體"/>
        <family val="4"/>
        <charset val="136"/>
      </rPr>
      <t>工時記錄。</t>
    </r>
    <r>
      <rPr>
        <sz val="10"/>
        <color indexed="10"/>
        <rFont val="Times New Roman"/>
        <family val="1"/>
      </rPr>
      <t>5.</t>
    </r>
    <r>
      <rPr>
        <sz val="10"/>
        <color indexed="10"/>
        <rFont val="標楷體"/>
        <family val="4"/>
        <charset val="136"/>
      </rPr>
      <t>公司差勤記錄。</t>
    </r>
    <r>
      <rPr>
        <sz val="10"/>
        <color indexed="10"/>
        <rFont val="Times New Roman"/>
        <family val="1"/>
      </rPr>
      <t>6.</t>
    </r>
    <r>
      <rPr>
        <sz val="10"/>
        <color indexed="10"/>
        <rFont val="標楷體"/>
        <family val="4"/>
        <charset val="136"/>
      </rPr>
      <t>加班記錄。</t>
    </r>
    <r>
      <rPr>
        <sz val="10"/>
        <color indexed="10"/>
        <rFont val="Times New Roman"/>
        <family val="1"/>
      </rPr>
      <t>7.</t>
    </r>
    <r>
      <rPr>
        <sz val="10"/>
        <color indexed="10"/>
        <rFont val="標楷體"/>
        <family val="4"/>
        <charset val="136"/>
      </rPr>
      <t>新進或異動人員之學經歷資料。</t>
    </r>
    <phoneticPr fontId="4" type="noConversion"/>
  </si>
  <si>
    <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:</t>
    </r>
    <phoneticPr fontId="4" type="noConversion"/>
  </si>
  <si>
    <r>
      <t>■期中會計報告</t>
    </r>
    <r>
      <rPr>
        <sz val="14"/>
        <color indexed="8"/>
        <rFont val="Times New Roman"/>
        <family val="1"/>
      </rPr>
      <t xml:space="preserve">          </t>
    </r>
    <r>
      <rPr>
        <sz val="14"/>
        <color indexed="8"/>
        <rFont val="標楷體"/>
        <family val="4"/>
        <charset val="136"/>
      </rPr>
      <t>□期末會計報告</t>
    </r>
    <phoneticPr fontId="6" type="noConversion"/>
  </si>
  <si>
    <r>
      <rPr>
        <b/>
        <sz val="12"/>
        <color indexed="8"/>
        <rFont val="標楷體"/>
        <family val="4"/>
        <charset val="136"/>
      </rPr>
      <t>資料期間：</t>
    </r>
    <r>
      <rPr>
        <b/>
        <sz val="12"/>
        <color indexed="8"/>
        <rFont val="新細明體"/>
        <family val="1"/>
        <charset val="136"/>
      </rPr>
      <t>○○○</t>
    </r>
    <r>
      <rPr>
        <b/>
        <sz val="12"/>
        <color indexed="8"/>
        <rFont val="標楷體"/>
        <family val="4"/>
        <charset val="136"/>
      </rPr>
      <t>年○○月○○日至○○○年○○月○○日</t>
    </r>
    <phoneticPr fontId="4" type="noConversion"/>
  </si>
  <si>
    <r>
      <t>4.</t>
    </r>
    <r>
      <rPr>
        <sz val="12"/>
        <rFont val="標楷體"/>
        <family val="4"/>
        <charset val="136"/>
      </rPr>
      <t>委託勞務費</t>
    </r>
    <phoneticPr fontId="4" type="noConversion"/>
  </si>
  <si>
    <t>委託勞務費</t>
    <phoneticPr fontId="4" type="noConversion"/>
  </si>
  <si>
    <t>註4：活動用途應與計畫書所列相符，金額應與原始支用單據（如：發票或收據）相符。</t>
  </si>
  <si>
    <t>註4：用途應與計畫書所列相符，金額應與原始支用單據（如：發票或收據）相符。</t>
  </si>
  <si>
    <t>註4：帳務查核時應備妥下列文件備查:1.請購單、採購單、驗收單、統一發票或收據、進口報關結匯單據與INVOICE。2.財產目錄。3.研發設備使用記錄表。4.若為分攤，應附分攤表及原始支用單據影本。5.涉及外幣支付時應附當時之外幣匯率表。</t>
  </si>
  <si>
    <t xml:space="preserve">註5：帳務查核時應備妥下列文件備查:1.請購單、驗收單、維護合約、發票或收據等。2.設備維修記錄表。3.若為分攤，應附分攤表及原始支用單據影本。4.涉及外幣支付時應附當時之外幣匯率表。5.財產目錄(需載明設備名稱及財產編號)。
</t>
  </si>
  <si>
    <t>註4：進駐空間應與計畫書已編列項目相符，金額應與原始支用單據（如：統一發票或收據）相符。</t>
  </si>
  <si>
    <t>金額單位:元</t>
  </si>
  <si>
    <t>(1)</t>
  </si>
  <si>
    <t>(2)</t>
  </si>
  <si>
    <t>小計</t>
  </si>
  <si>
    <t>-</t>
  </si>
  <si>
    <t>註4：用途應與計畫書所列相符，金額應與原始支用單據（如：發票或收據）相符。</t>
    <phoneticPr fontId="4" type="noConversion"/>
  </si>
  <si>
    <t>購入成本 (D)</t>
  </si>
  <si>
    <t>發票日期</t>
  </si>
  <si>
    <r>
      <t xml:space="preserve">單一設備計畫全程可認列之維護費上限
</t>
    </r>
    <r>
      <rPr>
        <b/>
        <sz val="12"/>
        <color rgb="FF000000"/>
        <rFont val="Times New Roman"/>
        <family val="1"/>
      </rPr>
      <t>E=(D*0.2)/12×</t>
    </r>
    <r>
      <rPr>
        <b/>
        <sz val="12"/>
        <color rgb="FF000000"/>
        <rFont val="標楷體"/>
        <family val="4"/>
        <charset val="136"/>
      </rPr>
      <t>執行月數</t>
    </r>
  </si>
  <si>
    <t>數量/單位(A)</t>
  </si>
  <si>
    <t>金額(B)</t>
  </si>
  <si>
    <t>C=本期維護費          (A×B)</t>
    <phoneticPr fontId="6" type="noConversion"/>
  </si>
  <si>
    <r>
      <t>100</t>
    </r>
    <r>
      <rPr>
        <b/>
        <sz val="12"/>
        <color rgb="FF000000"/>
        <rFont val="細明體"/>
        <family val="3"/>
        <charset val="136"/>
      </rPr>
      <t>年</t>
    </r>
    <r>
      <rPr>
        <b/>
        <sz val="12"/>
        <color rgb="FF000000"/>
        <rFont val="Times New Roman"/>
        <family val="1"/>
      </rPr>
      <t>07</t>
    </r>
    <r>
      <rPr>
        <b/>
        <sz val="12"/>
        <color rgb="FF000000"/>
        <rFont val="細明體"/>
        <family val="3"/>
        <charset val="136"/>
      </rPr>
      <t>月</t>
    </r>
  </si>
  <si>
    <r>
      <t>100</t>
    </r>
    <r>
      <rPr>
        <b/>
        <sz val="12"/>
        <color rgb="FF000000"/>
        <rFont val="細明體"/>
        <family val="3"/>
        <charset val="136"/>
      </rPr>
      <t>年</t>
    </r>
    <r>
      <rPr>
        <b/>
        <sz val="12"/>
        <color rgb="FF000000"/>
        <rFont val="Times New Roman"/>
        <family val="1"/>
      </rPr>
      <t>08</t>
    </r>
    <r>
      <rPr>
        <b/>
        <sz val="12"/>
        <color rgb="FF000000"/>
        <rFont val="細明體"/>
        <family val="3"/>
        <charset val="136"/>
      </rPr>
      <t>月</t>
    </r>
  </si>
  <si>
    <r>
      <t>100</t>
    </r>
    <r>
      <rPr>
        <b/>
        <sz val="12"/>
        <color rgb="FF000000"/>
        <rFont val="細明體"/>
        <family val="3"/>
        <charset val="136"/>
      </rPr>
      <t>年</t>
    </r>
    <r>
      <rPr>
        <b/>
        <sz val="12"/>
        <color rgb="FF000000"/>
        <rFont val="Times New Roman"/>
        <family val="1"/>
      </rPr>
      <t>09</t>
    </r>
    <r>
      <rPr>
        <b/>
        <sz val="12"/>
        <color rgb="FF000000"/>
        <rFont val="細明體"/>
        <family val="3"/>
        <charset val="136"/>
      </rPr>
      <t>月</t>
    </r>
  </si>
  <si>
    <r>
      <t>100</t>
    </r>
    <r>
      <rPr>
        <b/>
        <sz val="12"/>
        <color rgb="FF000000"/>
        <rFont val="細明體"/>
        <family val="3"/>
        <charset val="136"/>
      </rPr>
      <t>年</t>
    </r>
    <r>
      <rPr>
        <b/>
        <sz val="12"/>
        <color rgb="FF000000"/>
        <rFont val="Times New Roman"/>
        <family val="1"/>
      </rPr>
      <t>10</t>
    </r>
    <r>
      <rPr>
        <b/>
        <sz val="12"/>
        <color rgb="FF000000"/>
        <rFont val="細明體"/>
        <family val="3"/>
        <charset val="136"/>
      </rPr>
      <t>月</t>
    </r>
  </si>
  <si>
    <r>
      <t>100</t>
    </r>
    <r>
      <rPr>
        <b/>
        <sz val="12"/>
        <color rgb="FF000000"/>
        <rFont val="細明體"/>
        <family val="3"/>
        <charset val="136"/>
      </rPr>
      <t>年</t>
    </r>
    <r>
      <rPr>
        <b/>
        <sz val="12"/>
        <color rgb="FF000000"/>
        <rFont val="Times New Roman"/>
        <family val="1"/>
      </rPr>
      <t>11</t>
    </r>
    <r>
      <rPr>
        <b/>
        <sz val="12"/>
        <color rgb="FF000000"/>
        <rFont val="細明體"/>
        <family val="3"/>
        <charset val="136"/>
      </rPr>
      <t>月</t>
    </r>
  </si>
  <si>
    <r>
      <t>100</t>
    </r>
    <r>
      <rPr>
        <b/>
        <sz val="12"/>
        <color rgb="FF000000"/>
        <rFont val="細明體"/>
        <family val="3"/>
        <charset val="136"/>
      </rPr>
      <t>年</t>
    </r>
    <r>
      <rPr>
        <b/>
        <sz val="12"/>
        <color rgb="FF000000"/>
        <rFont val="Times New Roman"/>
        <family val="1"/>
      </rPr>
      <t>12</t>
    </r>
    <r>
      <rPr>
        <b/>
        <sz val="12"/>
        <color rgb="FF000000"/>
        <rFont val="細明體"/>
        <family val="3"/>
        <charset val="136"/>
      </rPr>
      <t>月</t>
    </r>
  </si>
  <si>
    <r>
      <t>合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標楷體"/>
        <family val="4"/>
        <charset val="136"/>
      </rPr>
      <t>計</t>
    </r>
    <r>
      <rPr>
        <b/>
        <sz val="12"/>
        <color rgb="FF000000"/>
        <rFont val="Times New Roman"/>
        <family val="1"/>
      </rPr>
      <t>(F)</t>
    </r>
    <phoneticPr fontId="6" type="noConversion"/>
  </si>
  <si>
    <r>
      <t>註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標楷體"/>
        <family val="4"/>
        <charset val="136"/>
      </rPr>
      <t>：所列報之維護設備及經費，應與計畫書所列相符，並應出具維修廠商憑證，且所列維護費之金額應與原始支用單據、費用分攤表相符，如有變更，應於期中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標楷體"/>
        <family val="4"/>
        <charset val="136"/>
      </rPr>
      <t>結案報告中提報核定。</t>
    </r>
    <phoneticPr fontId="6" type="noConversion"/>
  </si>
  <si>
    <t>註2：營業稅不得報支。 新增設備保固期間內不得列報維護費。</t>
  </si>
  <si>
    <t>註3：付款支用單據，如係以支票支付，請填寫支票號碼，若以零用金支付或匯款方式請註明。</t>
    <phoneticPr fontId="6" type="noConversion"/>
  </si>
  <si>
    <r>
      <t>註</t>
    </r>
    <r>
      <rPr>
        <sz val="10"/>
        <color rgb="FFFF0000"/>
        <rFont val="Times New Roman"/>
        <family val="1"/>
      </rPr>
      <t>4</t>
    </r>
    <r>
      <rPr>
        <sz val="10"/>
        <color rgb="FFFF0000"/>
        <rFont val="標楷體"/>
        <family val="4"/>
        <charset val="136"/>
      </rPr>
      <t>：年維護費不得超出原購入成本之</t>
    </r>
    <r>
      <rPr>
        <sz val="10"/>
        <color rgb="FFFF0000"/>
        <rFont val="Times New Roman"/>
        <family val="1"/>
      </rPr>
      <t>20%</t>
    </r>
    <r>
      <rPr>
        <sz val="10"/>
        <color rgb="FFFF0000"/>
        <rFont val="標楷體"/>
        <family val="4"/>
        <charset val="136"/>
      </rPr>
      <t>；認列上限依計畫期程按執行月數依比例遞減</t>
    </r>
    <r>
      <rPr>
        <sz val="10"/>
        <color rgb="FFFF0000"/>
        <rFont val="Times New Roman"/>
        <family val="1"/>
      </rPr>
      <t>(</t>
    </r>
    <r>
      <rPr>
        <sz val="10"/>
        <color rgb="FFFF0000"/>
        <rFont val="標楷體"/>
        <family val="4"/>
        <charset val="136"/>
      </rPr>
      <t>參考公式：</t>
    </r>
    <r>
      <rPr>
        <sz val="10"/>
        <color rgb="FFFF0000"/>
        <rFont val="Times New Roman"/>
        <family val="1"/>
      </rPr>
      <t>(</t>
    </r>
    <r>
      <rPr>
        <sz val="10"/>
        <color rgb="FFFF0000"/>
        <rFont val="標楷體"/>
        <family val="4"/>
        <charset val="136"/>
      </rPr>
      <t>購入金額×</t>
    </r>
    <r>
      <rPr>
        <sz val="10"/>
        <color rgb="FFFF0000"/>
        <rFont val="Times New Roman"/>
        <family val="1"/>
      </rPr>
      <t>0. 2) /12</t>
    </r>
    <r>
      <rPr>
        <sz val="10"/>
        <color rgb="FFFF0000"/>
        <rFont val="標楷體"/>
        <family val="4"/>
        <charset val="136"/>
      </rPr>
      <t>×執行月數</t>
    </r>
    <r>
      <rPr>
        <sz val="10"/>
        <color rgb="FFFF0000"/>
        <rFont val="Times New Roman"/>
        <family val="1"/>
      </rPr>
      <t>)</t>
    </r>
    <r>
      <rPr>
        <sz val="10"/>
        <color rgb="FFFF0000"/>
        <rFont val="標楷體"/>
        <family val="4"/>
        <charset val="136"/>
      </rPr>
      <t>。</t>
    </r>
  </si>
  <si>
    <r>
      <t>合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標楷體"/>
        <family val="4"/>
        <charset val="136"/>
      </rPr>
      <t>計</t>
    </r>
    <r>
      <rPr>
        <b/>
        <sz val="12"/>
        <color rgb="FF000000"/>
        <rFont val="Times New Roman"/>
        <family val="1"/>
      </rPr>
      <t>(G)</t>
    </r>
    <phoneticPr fontId="6" type="noConversion"/>
  </si>
  <si>
    <t>總計(F+G)</t>
    <phoneticPr fontId="6" type="noConversion"/>
  </si>
  <si>
    <r>
      <t>註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標楷體"/>
        <family val="4"/>
        <charset val="136"/>
      </rPr>
      <t>：所列報之維護設備及經費，應與計畫書所列相符，並應出具維修廠商支用單據，且所列維護費之金額應與原始支用單據、費用分攤表相符，如有變更，應於期中</t>
    </r>
    <r>
      <rPr>
        <sz val="10"/>
        <color rgb="FFFF0000"/>
        <rFont val="Times New Roman"/>
        <family val="1"/>
      </rPr>
      <t>/</t>
    </r>
    <r>
      <rPr>
        <sz val="10"/>
        <color rgb="FFFF0000"/>
        <rFont val="標楷體"/>
        <family val="4"/>
        <charset val="136"/>
      </rPr>
      <t>結案報告中提報核定。</t>
    </r>
    <phoneticPr fontId="6" type="noConversion"/>
  </si>
  <si>
    <t xml:space="preserve">註5：帳務查核時應備妥下列文件備查:1.請購單、驗收單、維護合約、發票或收據等。2.設備維修記錄表。3.若為分攤，應附分攤表及原始支用單據影本。4.涉及外幣支付時應附當時之外幣匯率表。5.財產目錄(需載明設備名稱及財產編號)。
</t>
    <phoneticPr fontId="6" type="noConversion"/>
  </si>
  <si>
    <r>
      <t>設備維護費</t>
    </r>
    <r>
      <rPr>
        <b/>
        <sz val="16"/>
        <color rgb="FF000000"/>
        <rFont val="Times New Roman"/>
        <family val="1"/>
      </rPr>
      <t>(2)---</t>
    </r>
    <r>
      <rPr>
        <b/>
        <sz val="16"/>
        <color rgb="FF000000"/>
        <rFont val="標楷體"/>
        <family val="4"/>
        <charset val="136"/>
      </rPr>
      <t>新增設備</t>
    </r>
    <phoneticPr fontId="6" type="noConversion"/>
  </si>
  <si>
    <r>
      <t>設備維護費</t>
    </r>
    <r>
      <rPr>
        <b/>
        <sz val="16"/>
        <color rgb="FF000000"/>
        <rFont val="Times New Roman"/>
        <family val="1"/>
      </rPr>
      <t>(1)---</t>
    </r>
    <r>
      <rPr>
        <b/>
        <sz val="16"/>
        <color rgb="FF000000"/>
        <rFont val="標楷體"/>
        <family val="4"/>
        <charset val="136"/>
      </rPr>
      <t>已有設備</t>
    </r>
    <phoneticPr fontId="6" type="noConversion"/>
  </si>
  <si>
    <t>付款支用單據/付款方式</t>
  </si>
  <si>
    <t>註2：付款支用單據填列以現金、零用金、匯款或支票支付；如以支票支付，請填寫支票號碼，並於計畫執行期間內須支付完成。</t>
  </si>
  <si>
    <t>付款支用單據</t>
  </si>
  <si>
    <t>資料期間：自○○年○○月○○日至○○年○○月○○日止
執行期間：全程自○○年○○月○○日至○○年○○月○○日止</t>
    <phoneticPr fontId="6" type="noConversion"/>
  </si>
  <si>
    <t>臺北市產業發展獎勵補助計畫
創新育成補助</t>
  </si>
  <si>
    <t>計畫屬性</t>
  </si>
  <si>
    <t>計畫類別</t>
  </si>
  <si>
    <t>創新育成</t>
  </si>
  <si>
    <t xml:space="preserve">□創新育成
□天使投資
■國際育成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</si>
</sst>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176" formatCode="_(* #,##0_);_(* \(#,##0\);_(* &quot;-&quot;_);_(@_)"/>
    <numFmt numFmtId="177" formatCode="_(* #,##0.00_);_(* \(#,##0.00\);_(* &quot;-&quot;??_);_(@_)"/>
    <numFmt numFmtId="178" formatCode="#,##0_);[Red]\(#,##0\)"/>
    <numFmt numFmtId="179" formatCode="0.00_);[Red]\(0.00\)"/>
    <numFmt numFmtId="180" formatCode="#,##0_ "/>
    <numFmt numFmtId="181" formatCode="&quot;NT$&quot;#,##0;[Red]\-&quot;NT$&quot;#,##0"/>
    <numFmt numFmtId="182" formatCode="0.0%"/>
    <numFmt numFmtId="183" formatCode="_(* #,##0_);_(* \(#,##0\);_(* &quot;-&quot;??_);_(@_)"/>
    <numFmt numFmtId="184" formatCode="&quot; &quot;#,##0&quot; &quot;;&quot;-&quot;#,##0&quot; &quot;;&quot; - &quot;;&quot; &quot;@&quot; &quot;"/>
    <numFmt numFmtId="185" formatCode="&quot; &quot;#,##0.0&quot; &quot;;&quot;-&quot;#,##0.0&quot; &quot;;&quot; -&quot;0&quot; &quot;;&quot; &quot;@&quot; &quot;"/>
    <numFmt numFmtId="186" formatCode="0.00;[Red]0.00"/>
  </numFmts>
  <fonts count="79"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MS Sans Serif"/>
      <family val="2"/>
    </font>
    <font>
      <sz val="9"/>
      <name val="細明體"/>
      <family val="3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6"/>
      <name val="Times New Roman"/>
      <family val="1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9"/>
      <name val="標楷體"/>
      <family val="4"/>
      <charset val="136"/>
    </font>
    <font>
      <b/>
      <sz val="9"/>
      <name val="Times New Roman"/>
      <family val="1"/>
    </font>
    <font>
      <sz val="10"/>
      <color indexed="10"/>
      <name val="標楷體"/>
      <family val="4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name val="細明體"/>
      <family val="3"/>
      <charset val="136"/>
    </font>
    <font>
      <b/>
      <sz val="10"/>
      <name val="細明體"/>
      <family val="3"/>
      <charset val="136"/>
    </font>
    <font>
      <b/>
      <sz val="12"/>
      <name val="細明體"/>
      <family val="3"/>
      <charset val="136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2"/>
      <color indexed="10"/>
      <name val="Times New Roman"/>
      <family val="1"/>
    </font>
    <font>
      <sz val="16"/>
      <color indexed="8"/>
      <name val="標楷體"/>
      <family val="4"/>
      <charset val="136"/>
    </font>
    <font>
      <b/>
      <sz val="18"/>
      <name val="標楷體"/>
      <family val="4"/>
      <charset val="136"/>
    </font>
    <font>
      <sz val="18"/>
      <name val="Times New Roman"/>
      <family val="1"/>
    </font>
    <font>
      <sz val="10"/>
      <color indexed="12"/>
      <name val="標楷體"/>
      <family val="4"/>
      <charset val="136"/>
    </font>
    <font>
      <sz val="10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12"/>
      <name val="標楷體"/>
      <family val="4"/>
      <charset val="136"/>
    </font>
    <font>
      <sz val="9"/>
      <name val="Times New Roman"/>
      <family val="1"/>
    </font>
    <font>
      <b/>
      <sz val="12"/>
      <color indexed="8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Arial"/>
      <family val="2"/>
    </font>
    <font>
      <sz val="12"/>
      <color indexed="23"/>
      <name val="標楷體"/>
      <family val="4"/>
      <charset val="136"/>
    </font>
    <font>
      <sz val="12"/>
      <color indexed="23"/>
      <name val="Times New Roman"/>
      <family val="1"/>
    </font>
    <font>
      <b/>
      <sz val="12"/>
      <color indexed="8"/>
      <name val="標楷體"/>
      <family val="4"/>
      <charset val="136"/>
    </font>
    <font>
      <b/>
      <sz val="10"/>
      <color indexed="10"/>
      <name val="Times New Roman"/>
      <family val="1"/>
    </font>
    <font>
      <b/>
      <sz val="10"/>
      <color indexed="10"/>
      <name val="標楷體"/>
      <family val="4"/>
      <charset val="136"/>
    </font>
    <font>
      <sz val="10"/>
      <color rgb="FF0000FF"/>
      <name val="標楷體"/>
      <family val="4"/>
      <charset val="136"/>
    </font>
    <font>
      <sz val="10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0000FF"/>
      <name val="標楷體"/>
      <family val="4"/>
      <charset val="136"/>
    </font>
    <font>
      <sz val="12"/>
      <color theme="1" tint="0.499984740745262"/>
      <name val="Times New Roman"/>
      <family val="1"/>
    </font>
    <font>
      <b/>
      <sz val="10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0"/>
      <color rgb="FFFF0000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6"/>
      <color rgb="FF000000"/>
      <name val="標楷體"/>
      <family val="4"/>
      <charset val="136"/>
    </font>
    <font>
      <b/>
      <sz val="16"/>
      <color rgb="FF000000"/>
      <name val="Times New Roman"/>
      <family val="1"/>
    </font>
    <font>
      <sz val="10"/>
      <color rgb="FF000000"/>
      <name val="MS Sans Serif"/>
      <family val="2"/>
    </font>
    <font>
      <b/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rgb="FF000000"/>
      <name val="細明體"/>
      <family val="3"/>
      <charset val="136"/>
    </font>
    <font>
      <b/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rgb="FFCCFFCC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68" fillId="0" borderId="0"/>
    <xf numFmtId="0" fontId="71" fillId="0" borderId="0" applyNumberFormat="0" applyBorder="0" applyProtection="0"/>
  </cellStyleXfs>
  <cellXfs count="577">
    <xf numFmtId="0" fontId="0" fillId="0" borderId="0" xfId="0"/>
    <xf numFmtId="0" fontId="11" fillId="0" borderId="2" xfId="0" quotePrefix="1" applyFont="1" applyBorder="1" applyAlignment="1">
      <alignment horizontal="centerContinuous" vertical="center"/>
    </xf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2" borderId="3" xfId="0" applyFont="1" applyFill="1" applyBorder="1"/>
    <xf numFmtId="0" fontId="13" fillId="0" borderId="4" xfId="0" applyFont="1" applyBorder="1"/>
    <xf numFmtId="0" fontId="14" fillId="0" borderId="1" xfId="0" applyFont="1" applyBorder="1" applyAlignment="1">
      <alignment horizontal="center" vertical="center" wrapText="1"/>
    </xf>
    <xf numFmtId="0" fontId="9" fillId="0" borderId="0" xfId="4" applyFont="1" applyBorder="1" applyAlignment="1">
      <alignment vertical="center"/>
    </xf>
    <xf numFmtId="0" fontId="11" fillId="0" borderId="0" xfId="1" applyFont="1" applyAlignment="1">
      <alignment horizontal="left"/>
    </xf>
    <xf numFmtId="0" fontId="11" fillId="0" borderId="0" xfId="2" applyFont="1" applyAlignment="1">
      <alignment horizontal="right"/>
    </xf>
    <xf numFmtId="0" fontId="16" fillId="0" borderId="4" xfId="0" applyFont="1" applyBorder="1"/>
    <xf numFmtId="0" fontId="11" fillId="0" borderId="5" xfId="0" quotePrefix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left"/>
    </xf>
    <xf numFmtId="0" fontId="2" fillId="0" borderId="3" xfId="0" applyFont="1" applyBorder="1"/>
    <xf numFmtId="0" fontId="2" fillId="0" borderId="9" xfId="0" applyFont="1" applyBorder="1"/>
    <xf numFmtId="0" fontId="2" fillId="0" borderId="0" xfId="0" applyFont="1"/>
    <xf numFmtId="41" fontId="2" fillId="0" borderId="3" xfId="0" applyNumberFormat="1" applyFont="1" applyBorder="1"/>
    <xf numFmtId="41" fontId="2" fillId="0" borderId="10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24" fillId="0" borderId="0" xfId="0" applyFont="1"/>
    <xf numFmtId="0" fontId="22" fillId="0" borderId="0" xfId="0" applyFont="1" applyBorder="1"/>
    <xf numFmtId="0" fontId="22" fillId="0" borderId="0" xfId="0" applyFont="1"/>
    <xf numFmtId="0" fontId="23" fillId="0" borderId="0" xfId="0" applyFont="1"/>
    <xf numFmtId="0" fontId="1" fillId="0" borderId="0" xfId="0" quotePrefix="1" applyFont="1" applyAlignment="1">
      <alignment horizontal="left" vertical="center"/>
    </xf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" xfId="0" applyFont="1" applyBorder="1"/>
    <xf numFmtId="0" fontId="2" fillId="0" borderId="10" xfId="0" applyFont="1" applyBorder="1" applyAlignment="1">
      <alignment horizontal="centerContinuous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25" fillId="0" borderId="4" xfId="0" applyFont="1" applyBorder="1" applyAlignment="1">
      <alignment horizontal="centerContinuous"/>
    </xf>
    <xf numFmtId="0" fontId="16" fillId="0" borderId="4" xfId="0" applyFont="1" applyBorder="1" applyAlignment="1">
      <alignment horizontal="right"/>
    </xf>
    <xf numFmtId="0" fontId="22" fillId="0" borderId="0" xfId="0" applyFont="1" applyBorder="1" applyAlignment="1">
      <alignment horizontal="centerContinuous"/>
    </xf>
    <xf numFmtId="0" fontId="16" fillId="0" borderId="4" xfId="0" applyFont="1" applyBorder="1" applyAlignment="1">
      <alignment horizontal="center" wrapText="1"/>
    </xf>
    <xf numFmtId="0" fontId="16" fillId="2" borderId="4" xfId="0" applyFont="1" applyFill="1" applyBorder="1"/>
    <xf numFmtId="2" fontId="16" fillId="0" borderId="4" xfId="0" applyNumberFormat="1" applyFont="1" applyBorder="1"/>
    <xf numFmtId="0" fontId="22" fillId="0" borderId="12" xfId="0" applyFont="1" applyBorder="1"/>
    <xf numFmtId="0" fontId="16" fillId="0" borderId="4" xfId="0" applyFont="1" applyBorder="1" applyAlignment="1">
      <alignment horizontal="centerContinuous"/>
    </xf>
    <xf numFmtId="0" fontId="22" fillId="0" borderId="4" xfId="0" applyFont="1" applyBorder="1"/>
    <xf numFmtId="0" fontId="16" fillId="0" borderId="0" xfId="0" applyFont="1" applyFill="1"/>
    <xf numFmtId="0" fontId="16" fillId="0" borderId="0" xfId="0" applyFont="1" applyBorder="1"/>
    <xf numFmtId="0" fontId="27" fillId="0" borderId="0" xfId="4" applyFont="1"/>
    <xf numFmtId="0" fontId="27" fillId="0" borderId="0" xfId="2" applyFont="1" applyAlignment="1">
      <alignment horizontal="right"/>
    </xf>
    <xf numFmtId="0" fontId="28" fillId="0" borderId="0" xfId="0" applyFont="1"/>
    <xf numFmtId="0" fontId="27" fillId="0" borderId="0" xfId="2" applyFont="1"/>
    <xf numFmtId="0" fontId="27" fillId="0" borderId="0" xfId="2" quotePrefix="1" applyFont="1" applyAlignment="1">
      <alignment horizontal="right"/>
    </xf>
    <xf numFmtId="182" fontId="27" fillId="0" borderId="0" xfId="2" applyNumberFormat="1" applyFont="1"/>
    <xf numFmtId="0" fontId="28" fillId="0" borderId="0" xfId="0" applyFont="1" applyBorder="1"/>
    <xf numFmtId="0" fontId="24" fillId="0" borderId="0" xfId="0" applyFont="1" applyBorder="1"/>
    <xf numFmtId="0" fontId="18" fillId="0" borderId="0" xfId="0" applyFont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Continuous"/>
    </xf>
    <xf numFmtId="41" fontId="2" fillId="0" borderId="11" xfId="0" applyNumberFormat="1" applyFont="1" applyBorder="1"/>
    <xf numFmtId="0" fontId="2" fillId="2" borderId="3" xfId="0" applyFont="1" applyFill="1" applyBorder="1"/>
    <xf numFmtId="0" fontId="1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/>
    </xf>
    <xf numFmtId="41" fontId="16" fillId="2" borderId="17" xfId="0" applyNumberFormat="1" applyFont="1" applyFill="1" applyBorder="1"/>
    <xf numFmtId="41" fontId="16" fillId="0" borderId="17" xfId="0" applyNumberFormat="1" applyFont="1" applyFill="1" applyBorder="1"/>
    <xf numFmtId="41" fontId="16" fillId="0" borderId="17" xfId="0" applyNumberFormat="1" applyFont="1" applyBorder="1"/>
    <xf numFmtId="41" fontId="16" fillId="0" borderId="18" xfId="0" applyNumberFormat="1" applyFont="1" applyBorder="1"/>
    <xf numFmtId="0" fontId="16" fillId="0" borderId="4" xfId="0" applyFont="1" applyFill="1" applyBorder="1"/>
    <xf numFmtId="41" fontId="16" fillId="0" borderId="19" xfId="0" applyNumberFormat="1" applyFont="1" applyFill="1" applyBorder="1" applyAlignment="1">
      <alignment horizontal="centerContinuous"/>
    </xf>
    <xf numFmtId="0" fontId="27" fillId="0" borderId="0" xfId="4" applyFont="1" applyFill="1"/>
    <xf numFmtId="41" fontId="27" fillId="0" borderId="0" xfId="4" applyNumberFormat="1" applyFont="1"/>
    <xf numFmtId="176" fontId="16" fillId="0" borderId="0" xfId="6" applyNumberFormat="1" applyFont="1" applyBorder="1"/>
    <xf numFmtId="0" fontId="16" fillId="0" borderId="0" xfId="0" applyFont="1" applyBorder="1" applyAlignment="1">
      <alignment vertical="center"/>
    </xf>
    <xf numFmtId="176" fontId="16" fillId="0" borderId="20" xfId="6" applyNumberFormat="1" applyFont="1" applyBorder="1"/>
    <xf numFmtId="176" fontId="17" fillId="0" borderId="0" xfId="6" applyNumberFormat="1" applyFont="1" applyBorder="1"/>
    <xf numFmtId="0" fontId="2" fillId="0" borderId="0" xfId="3" applyFont="1"/>
    <xf numFmtId="0" fontId="22" fillId="0" borderId="0" xfId="3" applyFont="1"/>
    <xf numFmtId="0" fontId="22" fillId="0" borderId="0" xfId="4" applyFont="1"/>
    <xf numFmtId="0" fontId="29" fillId="0" borderId="0" xfId="3" applyFont="1" applyBorder="1"/>
    <xf numFmtId="0" fontId="29" fillId="0" borderId="0" xfId="3" applyFont="1"/>
    <xf numFmtId="0" fontId="29" fillId="0" borderId="0" xfId="4" applyFont="1" applyAlignment="1">
      <alignment horizontal="center"/>
    </xf>
    <xf numFmtId="0" fontId="24" fillId="0" borderId="0" xfId="4" applyFont="1"/>
    <xf numFmtId="0" fontId="24" fillId="0" borderId="0" xfId="3" applyFont="1"/>
    <xf numFmtId="0" fontId="22" fillId="0" borderId="0" xfId="4" applyFont="1" applyAlignment="1">
      <alignment horizontal="center"/>
    </xf>
    <xf numFmtId="0" fontId="23" fillId="0" borderId="0" xfId="3" applyFont="1"/>
    <xf numFmtId="0" fontId="0" fillId="0" borderId="0" xfId="0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23" fillId="0" borderId="0" xfId="0" applyFont="1" applyBorder="1" applyAlignment="1">
      <alignment horizontal="centerContinuous"/>
    </xf>
    <xf numFmtId="0" fontId="24" fillId="0" borderId="0" xfId="0" applyFont="1" applyBorder="1" applyAlignment="1">
      <alignment horizontal="centerContinuous"/>
    </xf>
    <xf numFmtId="41" fontId="24" fillId="0" borderId="0" xfId="0" applyNumberFormat="1" applyFont="1" applyBorder="1"/>
    <xf numFmtId="2" fontId="24" fillId="0" borderId="0" xfId="0" applyNumberFormat="1" applyFont="1" applyBorder="1"/>
    <xf numFmtId="0" fontId="11" fillId="0" borderId="7" xfId="0" applyFont="1" applyBorder="1" applyAlignment="1">
      <alignment horizontal="centerContinuous"/>
    </xf>
    <xf numFmtId="0" fontId="23" fillId="0" borderId="1" xfId="0" applyFont="1" applyBorder="1" applyAlignment="1">
      <alignment horizontal="centerContinuous"/>
    </xf>
    <xf numFmtId="0" fontId="24" fillId="0" borderId="1" xfId="0" applyFont="1" applyBorder="1" applyAlignment="1">
      <alignment horizontal="centerContinuous"/>
    </xf>
    <xf numFmtId="41" fontId="24" fillId="0" borderId="1" xfId="0" applyNumberFormat="1" applyFont="1" applyBorder="1"/>
    <xf numFmtId="2" fontId="24" fillId="0" borderId="1" xfId="0" applyNumberFormat="1" applyFont="1" applyBorder="1"/>
    <xf numFmtId="41" fontId="24" fillId="0" borderId="6" xfId="0" applyNumberFormat="1" applyFont="1" applyBorder="1"/>
    <xf numFmtId="0" fontId="22" fillId="0" borderId="0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2" xfId="0" applyFont="1" applyFill="1" applyBorder="1"/>
    <xf numFmtId="0" fontId="2" fillId="0" borderId="0" xfId="3" applyFont="1" applyBorder="1"/>
    <xf numFmtId="0" fontId="22" fillId="0" borderId="0" xfId="3" applyFont="1" applyBorder="1"/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6" fillId="0" borderId="23" xfId="0" applyFont="1" applyBorder="1"/>
    <xf numFmtId="0" fontId="13" fillId="0" borderId="23" xfId="0" applyFont="1" applyBorder="1"/>
    <xf numFmtId="0" fontId="24" fillId="0" borderId="23" xfId="0" applyFont="1" applyBorder="1"/>
    <xf numFmtId="0" fontId="9" fillId="0" borderId="23" xfId="0" applyFont="1" applyBorder="1" applyAlignment="1">
      <alignment horizontal="right"/>
    </xf>
    <xf numFmtId="0" fontId="16" fillId="0" borderId="24" xfId="0" quotePrefix="1" applyFont="1" applyBorder="1" applyAlignment="1">
      <alignment horizontal="left"/>
    </xf>
    <xf numFmtId="0" fontId="2" fillId="0" borderId="25" xfId="0" applyFont="1" applyBorder="1"/>
    <xf numFmtId="0" fontId="1" fillId="0" borderId="25" xfId="0" applyFont="1" applyBorder="1"/>
    <xf numFmtId="0" fontId="2" fillId="0" borderId="25" xfId="0" quotePrefix="1" applyFont="1" applyBorder="1" applyAlignment="1">
      <alignment horizontal="left"/>
    </xf>
    <xf numFmtId="0" fontId="24" fillId="0" borderId="25" xfId="0" applyFont="1" applyBorder="1"/>
    <xf numFmtId="41" fontId="24" fillId="0" borderId="18" xfId="0" applyNumberFormat="1" applyFont="1" applyBorder="1"/>
    <xf numFmtId="0" fontId="9" fillId="0" borderId="24" xfId="0" applyFont="1" applyBorder="1" applyAlignment="1">
      <alignment horizontal="left"/>
    </xf>
    <xf numFmtId="0" fontId="24" fillId="0" borderId="26" xfId="0" applyFont="1" applyBorder="1"/>
    <xf numFmtId="0" fontId="9" fillId="0" borderId="27" xfId="0" applyFont="1" applyBorder="1" applyAlignment="1">
      <alignment horizontal="left"/>
    </xf>
    <xf numFmtId="41" fontId="24" fillId="0" borderId="28" xfId="0" applyNumberFormat="1" applyFont="1" applyBorder="1"/>
    <xf numFmtId="179" fontId="2" fillId="0" borderId="10" xfId="0" applyNumberFormat="1" applyFont="1" applyBorder="1"/>
    <xf numFmtId="0" fontId="18" fillId="0" borderId="29" xfId="0" applyFont="1" applyBorder="1" applyAlignment="1">
      <alignment horizontal="left"/>
    </xf>
    <xf numFmtId="0" fontId="22" fillId="0" borderId="24" xfId="0" applyFont="1" applyBorder="1"/>
    <xf numFmtId="0" fontId="2" fillId="0" borderId="4" xfId="0" applyFont="1" applyBorder="1"/>
    <xf numFmtId="0" fontId="21" fillId="0" borderId="0" xfId="0" applyFont="1" applyAlignment="1"/>
    <xf numFmtId="0" fontId="11" fillId="0" borderId="0" xfId="0" applyFont="1" applyAlignment="1">
      <alignment horizontal="left" vertical="center"/>
    </xf>
    <xf numFmtId="41" fontId="2" fillId="0" borderId="0" xfId="0" applyNumberFormat="1" applyFont="1"/>
    <xf numFmtId="0" fontId="2" fillId="0" borderId="23" xfId="0" applyFont="1" applyBorder="1"/>
    <xf numFmtId="0" fontId="2" fillId="0" borderId="16" xfId="0" applyFont="1" applyBorder="1" applyAlignment="1">
      <alignment horizontal="left"/>
    </xf>
    <xf numFmtId="180" fontId="2" fillId="2" borderId="4" xfId="0" applyNumberFormat="1" applyFont="1" applyFill="1" applyBorder="1"/>
    <xf numFmtId="180" fontId="2" fillId="0" borderId="18" xfId="0" applyNumberFormat="1" applyFont="1" applyBorder="1"/>
    <xf numFmtId="0" fontId="2" fillId="0" borderId="16" xfId="0" quotePrefix="1" applyFont="1" applyBorder="1" applyAlignment="1">
      <alignment horizontal="left"/>
    </xf>
    <xf numFmtId="180" fontId="2" fillId="0" borderId="19" xfId="0" applyNumberFormat="1" applyFont="1" applyBorder="1"/>
    <xf numFmtId="0" fontId="14" fillId="0" borderId="0" xfId="1" applyFont="1" applyAlignment="1">
      <alignment horizontal="left"/>
    </xf>
    <xf numFmtId="0" fontId="18" fillId="0" borderId="24" xfId="0" applyFont="1" applyFill="1" applyBorder="1" applyAlignment="1">
      <alignment horizontal="center"/>
    </xf>
    <xf numFmtId="0" fontId="2" fillId="0" borderId="30" xfId="0" applyFont="1" applyBorder="1"/>
    <xf numFmtId="41" fontId="0" fillId="0" borderId="1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31" xfId="0" applyBorder="1" applyAlignment="1">
      <alignment horizontal="right"/>
    </xf>
    <xf numFmtId="41" fontId="2" fillId="0" borderId="18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41" fontId="2" fillId="2" borderId="17" xfId="0" applyNumberFormat="1" applyFont="1" applyFill="1" applyBorder="1" applyAlignment="1">
      <alignment horizontal="right"/>
    </xf>
    <xf numFmtId="0" fontId="34" fillId="0" borderId="23" xfId="0" applyFont="1" applyBorder="1"/>
    <xf numFmtId="0" fontId="34" fillId="2" borderId="24" xfId="0" quotePrefix="1" applyFont="1" applyFill="1" applyBorder="1" applyAlignment="1">
      <alignment horizontal="left"/>
    </xf>
    <xf numFmtId="0" fontId="34" fillId="0" borderId="32" xfId="0" applyFont="1" applyBorder="1" applyAlignment="1">
      <alignment horizontal="centerContinuous"/>
    </xf>
    <xf numFmtId="0" fontId="34" fillId="0" borderId="0" xfId="0" applyFont="1" applyBorder="1" applyAlignment="1">
      <alignment horizontal="centerContinuous"/>
    </xf>
    <xf numFmtId="0" fontId="35" fillId="0" borderId="32" xfId="0" applyFont="1" applyBorder="1" applyAlignment="1">
      <alignment vertical="center"/>
    </xf>
    <xf numFmtId="0" fontId="34" fillId="0" borderId="33" xfId="0" applyFont="1" applyBorder="1" applyAlignment="1">
      <alignment horizontal="centerContinuous"/>
    </xf>
    <xf numFmtId="0" fontId="34" fillId="0" borderId="0" xfId="0" applyFont="1"/>
    <xf numFmtId="0" fontId="36" fillId="0" borderId="0" xfId="0" applyFont="1"/>
    <xf numFmtId="0" fontId="0" fillId="0" borderId="34" xfId="0" applyBorder="1" applyAlignment="1">
      <alignment horizontal="right"/>
    </xf>
    <xf numFmtId="0" fontId="15" fillId="2" borderId="17" xfId="0" applyFont="1" applyFill="1" applyBorder="1"/>
    <xf numFmtId="0" fontId="24" fillId="2" borderId="17" xfId="0" applyFont="1" applyFill="1" applyBorder="1"/>
    <xf numFmtId="41" fontId="24" fillId="2" borderId="17" xfId="0" applyNumberFormat="1" applyFont="1" applyFill="1" applyBorder="1"/>
    <xf numFmtId="0" fontId="23" fillId="2" borderId="17" xfId="0" applyFont="1" applyFill="1" applyBorder="1"/>
    <xf numFmtId="41" fontId="0" fillId="0" borderId="10" xfId="0" applyNumberFormat="1" applyBorder="1" applyAlignment="1">
      <alignment horizontal="right"/>
    </xf>
    <xf numFmtId="41" fontId="31" fillId="0" borderId="10" xfId="0" applyNumberFormat="1" applyFont="1" applyBorder="1" applyAlignment="1">
      <alignment horizontal="right"/>
    </xf>
    <xf numFmtId="0" fontId="13" fillId="0" borderId="35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wrapText="1"/>
    </xf>
    <xf numFmtId="0" fontId="13" fillId="0" borderId="16" xfId="0" applyFont="1" applyBorder="1"/>
    <xf numFmtId="0" fontId="22" fillId="0" borderId="25" xfId="0" applyFont="1" applyBorder="1"/>
    <xf numFmtId="2" fontId="16" fillId="0" borderId="18" xfId="0" applyNumberFormat="1" applyFont="1" applyBorder="1"/>
    <xf numFmtId="0" fontId="13" fillId="0" borderId="30" xfId="0" applyFont="1" applyBorder="1"/>
    <xf numFmtId="0" fontId="22" fillId="0" borderId="25" xfId="0" applyFont="1" applyFill="1" applyBorder="1"/>
    <xf numFmtId="0" fontId="16" fillId="0" borderId="19" xfId="0" applyFont="1" applyBorder="1"/>
    <xf numFmtId="2" fontId="16" fillId="0" borderId="36" xfId="0" applyNumberFormat="1" applyFont="1" applyBorder="1"/>
    <xf numFmtId="41" fontId="2" fillId="0" borderId="3" xfId="0" applyNumberFormat="1" applyFont="1" applyFill="1" applyBorder="1"/>
    <xf numFmtId="41" fontId="0" fillId="0" borderId="17" xfId="0" applyNumberFormat="1" applyBorder="1" applyAlignment="1">
      <alignment horizontal="right"/>
    </xf>
    <xf numFmtId="2" fontId="2" fillId="0" borderId="17" xfId="0" applyNumberFormat="1" applyFont="1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41" fontId="2" fillId="2" borderId="3" xfId="0" applyNumberFormat="1" applyFont="1" applyFill="1" applyBorder="1"/>
    <xf numFmtId="0" fontId="9" fillId="2" borderId="9" xfId="0" applyFont="1" applyFill="1" applyBorder="1"/>
    <xf numFmtId="0" fontId="16" fillId="0" borderId="4" xfId="0" applyNumberFormat="1" applyFont="1" applyBorder="1"/>
    <xf numFmtId="41" fontId="2" fillId="0" borderId="17" xfId="0" applyNumberFormat="1" applyFont="1" applyBorder="1" applyAlignment="1">
      <alignment horizontal="right"/>
    </xf>
    <xf numFmtId="0" fontId="26" fillId="0" borderId="0" xfId="0" applyFont="1"/>
    <xf numFmtId="176" fontId="26" fillId="0" borderId="0" xfId="6" applyNumberFormat="1" applyFont="1" applyBorder="1"/>
    <xf numFmtId="0" fontId="26" fillId="0" borderId="0" xfId="0" applyFont="1" applyBorder="1"/>
    <xf numFmtId="0" fontId="39" fillId="0" borderId="0" xfId="0" applyFont="1"/>
    <xf numFmtId="0" fontId="39" fillId="0" borderId="0" xfId="0" applyFont="1" applyBorder="1"/>
    <xf numFmtId="0" fontId="14" fillId="0" borderId="37" xfId="0" applyFont="1" applyBorder="1" applyAlignment="1">
      <alignment horizontal="center" vertical="center"/>
    </xf>
    <xf numFmtId="0" fontId="32" fillId="0" borderId="16" xfId="0" applyFont="1" applyFill="1" applyBorder="1" applyAlignment="1">
      <alignment horizontal="center"/>
    </xf>
    <xf numFmtId="0" fontId="32" fillId="0" borderId="37" xfId="0" applyFont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176" fontId="11" fillId="0" borderId="38" xfId="6" applyNumberFormat="1" applyFont="1" applyBorder="1" applyAlignment="1">
      <alignment horizontal="center" vertical="center"/>
    </xf>
    <xf numFmtId="178" fontId="9" fillId="0" borderId="0" xfId="6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/>
    <xf numFmtId="41" fontId="2" fillId="0" borderId="4" xfId="6" applyNumberFormat="1" applyFont="1" applyBorder="1" applyAlignment="1">
      <alignment vertical="center"/>
    </xf>
    <xf numFmtId="41" fontId="2" fillId="3" borderId="4" xfId="6" applyNumberFormat="1" applyFont="1" applyFill="1" applyBorder="1" applyAlignment="1">
      <alignment vertical="center"/>
    </xf>
    <xf numFmtId="41" fontId="2" fillId="0" borderId="4" xfId="0" applyNumberFormat="1" applyFont="1" applyBorder="1" applyAlignment="1">
      <alignment vertical="center"/>
    </xf>
    <xf numFmtId="176" fontId="11" fillId="0" borderId="17" xfId="6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centerContinuous"/>
    </xf>
    <xf numFmtId="41" fontId="0" fillId="0" borderId="10" xfId="0" applyNumberFormat="1" applyFont="1" applyBorder="1"/>
    <xf numFmtId="0" fontId="0" fillId="0" borderId="11" xfId="0" applyFont="1" applyBorder="1"/>
    <xf numFmtId="41" fontId="2" fillId="0" borderId="39" xfId="0" applyNumberFormat="1" applyFont="1" applyFill="1" applyBorder="1"/>
    <xf numFmtId="0" fontId="11" fillId="0" borderId="0" xfId="0" applyFont="1" applyAlignment="1">
      <alignment horizontal="left"/>
    </xf>
    <xf numFmtId="0" fontId="31" fillId="2" borderId="3" xfId="0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0" applyFont="1"/>
    <xf numFmtId="176" fontId="11" fillId="0" borderId="64" xfId="6" applyNumberFormat="1" applyFont="1" applyBorder="1" applyAlignment="1">
      <alignment horizontal="center" vertical="center"/>
    </xf>
    <xf numFmtId="41" fontId="2" fillId="0" borderId="24" xfId="6" applyNumberFormat="1" applyFont="1" applyBorder="1" applyAlignment="1">
      <alignment vertical="center"/>
    </xf>
    <xf numFmtId="0" fontId="9" fillId="0" borderId="65" xfId="0" quotePrefix="1" applyFont="1" applyBorder="1" applyAlignment="1">
      <alignment horizontal="center" vertical="center"/>
    </xf>
    <xf numFmtId="0" fontId="57" fillId="0" borderId="0" xfId="0" applyFont="1"/>
    <xf numFmtId="0" fontId="58" fillId="0" borderId="0" xfId="0" applyFont="1"/>
    <xf numFmtId="0" fontId="16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0" fillId="0" borderId="4" xfId="0" applyFont="1" applyBorder="1" applyAlignment="1">
      <alignment horizontal="centerContinuous"/>
    </xf>
    <xf numFmtId="0" fontId="0" fillId="0" borderId="4" xfId="0" applyFont="1" applyBorder="1"/>
    <xf numFmtId="0" fontId="18" fillId="0" borderId="16" xfId="0" applyFont="1" applyFill="1" applyBorder="1" applyAlignment="1">
      <alignment horizontal="center"/>
    </xf>
    <xf numFmtId="0" fontId="58" fillId="0" borderId="0" xfId="0" applyFont="1" applyFill="1" applyAlignment="1">
      <alignment horizontal="right"/>
    </xf>
    <xf numFmtId="0" fontId="58" fillId="2" borderId="0" xfId="0" applyFont="1" applyFill="1"/>
    <xf numFmtId="0" fontId="58" fillId="0" borderId="0" xfId="0" applyFont="1" applyAlignment="1">
      <alignment horizontal="right"/>
    </xf>
    <xf numFmtId="0" fontId="59" fillId="0" borderId="0" xfId="0" applyFont="1"/>
    <xf numFmtId="0" fontId="60" fillId="0" borderId="0" xfId="0" applyFont="1" applyAlignment="1"/>
    <xf numFmtId="0" fontId="59" fillId="0" borderId="0" xfId="0" applyFont="1" applyAlignment="1"/>
    <xf numFmtId="0" fontId="0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7" fillId="0" borderId="0" xfId="0" applyFont="1"/>
    <xf numFmtId="0" fontId="0" fillId="0" borderId="65" xfId="0" quotePrefix="1" applyFont="1" applyBorder="1" applyAlignment="1">
      <alignment horizontal="left" vertical="center"/>
    </xf>
    <xf numFmtId="0" fontId="0" fillId="0" borderId="65" xfId="0" applyFont="1" applyBorder="1" applyAlignment="1">
      <alignment horizontal="left" vertical="center"/>
    </xf>
    <xf numFmtId="0" fontId="9" fillId="0" borderId="0" xfId="0" applyFont="1" applyBorder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/>
    </xf>
    <xf numFmtId="183" fontId="0" fillId="2" borderId="4" xfId="5" applyNumberFormat="1" applyFont="1" applyFill="1" applyBorder="1" applyAlignment="1">
      <alignment horizontal="center"/>
    </xf>
    <xf numFmtId="183" fontId="0" fillId="0" borderId="4" xfId="5" applyNumberFormat="1" applyFont="1" applyFill="1" applyBorder="1"/>
    <xf numFmtId="183" fontId="2" fillId="2" borderId="4" xfId="5" applyNumberFormat="1" applyFont="1" applyFill="1" applyBorder="1"/>
    <xf numFmtId="183" fontId="9" fillId="2" borderId="4" xfId="5" applyNumberFormat="1" applyFont="1" applyFill="1" applyBorder="1" applyAlignment="1">
      <alignment horizontal="center"/>
    </xf>
    <xf numFmtId="183" fontId="2" fillId="0" borderId="4" xfId="5" applyNumberFormat="1" applyFont="1" applyFill="1" applyBorder="1"/>
    <xf numFmtId="0" fontId="9" fillId="0" borderId="4" xfId="0" applyFont="1" applyBorder="1" applyAlignment="1">
      <alignment horizontal="right"/>
    </xf>
    <xf numFmtId="183" fontId="2" fillId="0" borderId="4" xfId="5" applyNumberFormat="1" applyFont="1" applyBorder="1"/>
    <xf numFmtId="0" fontId="2" fillId="2" borderId="4" xfId="0" quotePrefix="1" applyFont="1" applyFill="1" applyBorder="1" applyAlignment="1">
      <alignment horizontal="left"/>
    </xf>
    <xf numFmtId="41" fontId="2" fillId="0" borderId="4" xfId="0" applyNumberFormat="1" applyFont="1" applyBorder="1"/>
    <xf numFmtId="0" fontId="1" fillId="0" borderId="4" xfId="0" applyFont="1" applyBorder="1" applyAlignment="1">
      <alignment horizontal="centerContinuous"/>
    </xf>
    <xf numFmtId="183" fontId="9" fillId="2" borderId="4" xfId="5" quotePrefix="1" applyNumberFormat="1" applyFont="1" applyFill="1" applyBorder="1" applyAlignment="1">
      <alignment horizontal="left"/>
    </xf>
    <xf numFmtId="0" fontId="7" fillId="0" borderId="0" xfId="0" applyFont="1" applyBorder="1"/>
    <xf numFmtId="0" fontId="12" fillId="0" borderId="0" xfId="0" applyFont="1" applyBorder="1"/>
    <xf numFmtId="0" fontId="1" fillId="0" borderId="4" xfId="0" applyFont="1" applyBorder="1" applyAlignment="1">
      <alignment horizontal="center"/>
    </xf>
    <xf numFmtId="183" fontId="2" fillId="2" borderId="4" xfId="5" applyNumberFormat="1" applyFont="1" applyFill="1" applyBorder="1" applyAlignment="1">
      <alignment horizontal="center"/>
    </xf>
    <xf numFmtId="183" fontId="2" fillId="0" borderId="4" xfId="5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83" fontId="0" fillId="0" borderId="4" xfId="0" applyNumberFormat="1" applyBorder="1" applyAlignment="1">
      <alignment horizontal="center"/>
    </xf>
    <xf numFmtId="183" fontId="2" fillId="0" borderId="4" xfId="0" applyNumberFormat="1" applyFont="1" applyBorder="1" applyAlignment="1">
      <alignment horizontal="center"/>
    </xf>
    <xf numFmtId="0" fontId="42" fillId="0" borderId="0" xfId="0" applyFont="1" applyAlignment="1">
      <alignment horizontal="center"/>
    </xf>
    <xf numFmtId="0" fontId="11" fillId="0" borderId="23" xfId="0" quotePrefix="1" applyFont="1" applyBorder="1" applyAlignment="1">
      <alignment horizontal="centerContinuous" vertical="center"/>
    </xf>
    <xf numFmtId="0" fontId="9" fillId="2" borderId="3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41" fontId="2" fillId="2" borderId="38" xfId="0" applyNumberFormat="1" applyFont="1" applyFill="1" applyBorder="1"/>
    <xf numFmtId="0" fontId="2" fillId="0" borderId="20" xfId="0" applyFont="1" applyBorder="1"/>
    <xf numFmtId="0" fontId="9" fillId="4" borderId="3" xfId="0" applyFont="1" applyFill="1" applyBorder="1" applyAlignment="1">
      <alignment vertical="center"/>
    </xf>
    <xf numFmtId="0" fontId="2" fillId="4" borderId="3" xfId="0" applyFont="1" applyFill="1" applyBorder="1"/>
    <xf numFmtId="0" fontId="9" fillId="4" borderId="44" xfId="0" applyFont="1" applyFill="1" applyBorder="1" applyAlignment="1">
      <alignment vertical="center"/>
    </xf>
    <xf numFmtId="0" fontId="2" fillId="4" borderId="38" xfId="0" applyFont="1" applyFill="1" applyBorder="1"/>
    <xf numFmtId="0" fontId="9" fillId="4" borderId="10" xfId="0" applyFont="1" applyFill="1" applyBorder="1" applyAlignment="1">
      <alignment vertical="center"/>
    </xf>
    <xf numFmtId="0" fontId="9" fillId="2" borderId="29" xfId="0" applyFont="1" applyFill="1" applyBorder="1"/>
    <xf numFmtId="0" fontId="2" fillId="0" borderId="45" xfId="0" applyFont="1" applyBorder="1"/>
    <xf numFmtId="0" fontId="2" fillId="0" borderId="46" xfId="0" applyFont="1" applyBorder="1"/>
    <xf numFmtId="0" fontId="2" fillId="0" borderId="46" xfId="0" applyFont="1" applyBorder="1" applyAlignment="1">
      <alignment horizontal="centerContinuous"/>
    </xf>
    <xf numFmtId="0" fontId="9" fillId="2" borderId="38" xfId="0" applyFont="1" applyFill="1" applyBorder="1"/>
    <xf numFmtId="0" fontId="9" fillId="2" borderId="4" xfId="0" applyFont="1" applyFill="1" applyBorder="1"/>
    <xf numFmtId="0" fontId="11" fillId="0" borderId="3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2" fillId="0" borderId="47" xfId="0" applyFont="1" applyBorder="1"/>
    <xf numFmtId="0" fontId="2" fillId="0" borderId="48" xfId="0" applyFont="1" applyBorder="1"/>
    <xf numFmtId="0" fontId="9" fillId="4" borderId="47" xfId="0" applyFont="1" applyFill="1" applyBorder="1"/>
    <xf numFmtId="0" fontId="9" fillId="4" borderId="29" xfId="0" applyFont="1" applyFill="1" applyBorder="1"/>
    <xf numFmtId="0" fontId="9" fillId="4" borderId="4" xfId="0" applyFont="1" applyFill="1" applyBorder="1"/>
    <xf numFmtId="0" fontId="13" fillId="0" borderId="0" xfId="0" quotePrefix="1" applyFont="1" applyAlignment="1">
      <alignment horizontal="left"/>
    </xf>
    <xf numFmtId="0" fontId="51" fillId="0" borderId="0" xfId="0" applyFont="1"/>
    <xf numFmtId="0" fontId="25" fillId="0" borderId="0" xfId="0" applyFont="1"/>
    <xf numFmtId="0" fontId="13" fillId="0" borderId="0" xfId="0" applyFont="1" applyAlignment="1">
      <alignment horizontal="left"/>
    </xf>
    <xf numFmtId="0" fontId="0" fillId="0" borderId="0" xfId="0" applyFont="1" applyBorder="1"/>
    <xf numFmtId="0" fontId="9" fillId="0" borderId="0" xfId="0" applyFont="1"/>
    <xf numFmtId="0" fontId="0" fillId="0" borderId="0" xfId="0" applyFont="1" applyFill="1" applyAlignment="1">
      <alignment horizontal="right"/>
    </xf>
    <xf numFmtId="0" fontId="0" fillId="2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Fill="1"/>
    <xf numFmtId="0" fontId="2" fillId="0" borderId="4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left"/>
    </xf>
    <xf numFmtId="0" fontId="2" fillId="0" borderId="19" xfId="0" quotePrefix="1" applyFont="1" applyBorder="1" applyAlignment="1">
      <alignment horizontal="left"/>
    </xf>
    <xf numFmtId="0" fontId="2" fillId="0" borderId="24" xfId="0" quotePrefix="1" applyFont="1" applyBorder="1" applyAlignment="1">
      <alignment horizontal="center"/>
    </xf>
    <xf numFmtId="0" fontId="2" fillId="0" borderId="49" xfId="0" quotePrefix="1" applyFont="1" applyBorder="1" applyAlignment="1">
      <alignment horizontal="left"/>
    </xf>
    <xf numFmtId="0" fontId="9" fillId="2" borderId="50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11" fillId="0" borderId="51" xfId="0" quotePrefix="1" applyFont="1" applyBorder="1" applyAlignment="1">
      <alignment horizontal="centerContinuous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52" xfId="0" quotePrefix="1" applyFont="1" applyBorder="1" applyAlignment="1">
      <alignment horizontal="center" vertical="center" wrapText="1"/>
    </xf>
    <xf numFmtId="0" fontId="9" fillId="4" borderId="24" xfId="0" applyFont="1" applyFill="1" applyBorder="1" applyAlignment="1">
      <alignment vertical="center"/>
    </xf>
    <xf numFmtId="0" fontId="11" fillId="0" borderId="53" xfId="0" applyFont="1" applyBorder="1" applyAlignment="1">
      <alignment horizontal="center" vertical="center" wrapText="1"/>
    </xf>
    <xf numFmtId="0" fontId="2" fillId="0" borderId="30" xfId="0" quotePrefix="1" applyFont="1" applyBorder="1" applyAlignment="1">
      <alignment horizontal="center"/>
    </xf>
    <xf numFmtId="41" fontId="2" fillId="0" borderId="20" xfId="0" applyNumberFormat="1" applyFont="1" applyFill="1" applyBorder="1"/>
    <xf numFmtId="41" fontId="2" fillId="0" borderId="4" xfId="0" applyNumberFormat="1" applyFont="1" applyFill="1" applyBorder="1"/>
    <xf numFmtId="0" fontId="9" fillId="0" borderId="0" xfId="0" applyFont="1" applyBorder="1" applyAlignment="1">
      <alignment horizontal="right"/>
    </xf>
    <xf numFmtId="0" fontId="2" fillId="0" borderId="38" xfId="0" applyFont="1" applyBorder="1" applyAlignment="1">
      <alignment horizontal="left"/>
    </xf>
    <xf numFmtId="180" fontId="2" fillId="2" borderId="38" xfId="0" applyNumberFormat="1" applyFont="1" applyFill="1" applyBorder="1"/>
    <xf numFmtId="0" fontId="32" fillId="0" borderId="13" xfId="0" applyFont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180" fontId="2" fillId="0" borderId="34" xfId="0" applyNumberFormat="1" applyFont="1" applyBorder="1"/>
    <xf numFmtId="180" fontId="2" fillId="0" borderId="36" xfId="0" applyNumberFormat="1" applyFont="1" applyBorder="1"/>
    <xf numFmtId="0" fontId="11" fillId="0" borderId="21" xfId="0" applyFont="1" applyBorder="1" applyAlignment="1">
      <alignment horizontal="center"/>
    </xf>
    <xf numFmtId="180" fontId="2" fillId="0" borderId="46" xfId="0" applyNumberFormat="1" applyFont="1" applyBorder="1"/>
    <xf numFmtId="180" fontId="2" fillId="0" borderId="11" xfId="0" applyNumberFormat="1" applyFont="1" applyBorder="1"/>
    <xf numFmtId="180" fontId="2" fillId="2" borderId="19" xfId="0" applyNumberFormat="1" applyFont="1" applyFill="1" applyBorder="1"/>
    <xf numFmtId="0" fontId="11" fillId="0" borderId="53" xfId="0" quotePrefix="1" applyFont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wrapText="1"/>
    </xf>
    <xf numFmtId="0" fontId="0" fillId="4" borderId="49" xfId="0" applyFill="1" applyBorder="1" applyAlignment="1">
      <alignment wrapText="1"/>
    </xf>
    <xf numFmtId="0" fontId="61" fillId="2" borderId="4" xfId="0" applyFont="1" applyFill="1" applyBorder="1" applyAlignment="1">
      <alignment horizontal="left" vertical="center"/>
    </xf>
    <xf numFmtId="41" fontId="61" fillId="0" borderId="10" xfId="0" applyNumberFormat="1" applyFont="1" applyBorder="1"/>
    <xf numFmtId="0" fontId="0" fillId="2" borderId="50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0" borderId="24" xfId="0" quotePrefix="1" applyFont="1" applyBorder="1" applyAlignment="1">
      <alignment horizontal="center"/>
    </xf>
    <xf numFmtId="0" fontId="0" fillId="0" borderId="4" xfId="0" quotePrefix="1" applyFont="1" applyBorder="1" applyAlignment="1">
      <alignment horizontal="left" vertical="center"/>
    </xf>
    <xf numFmtId="0" fontId="0" fillId="0" borderId="49" xfId="0" quotePrefix="1" applyFont="1" applyBorder="1" applyAlignment="1">
      <alignment horizontal="left"/>
    </xf>
    <xf numFmtId="0" fontId="0" fillId="0" borderId="19" xfId="0" quotePrefix="1" applyFont="1" applyBorder="1" applyAlignment="1">
      <alignment horizontal="left" vertical="center"/>
    </xf>
    <xf numFmtId="0" fontId="62" fillId="0" borderId="0" xfId="0" applyFont="1" applyBorder="1"/>
    <xf numFmtId="41" fontId="2" fillId="2" borderId="66" xfId="6" applyNumberFormat="1" applyFont="1" applyFill="1" applyBorder="1" applyAlignment="1">
      <alignment vertical="center"/>
    </xf>
    <xf numFmtId="41" fontId="2" fillId="2" borderId="67" xfId="6" applyNumberFormat="1" applyFont="1" applyFill="1" applyBorder="1" applyAlignment="1">
      <alignment vertical="center"/>
    </xf>
    <xf numFmtId="41" fontId="2" fillId="2" borderId="68" xfId="6" applyNumberFormat="1" applyFont="1" applyFill="1" applyBorder="1" applyAlignment="1">
      <alignment vertical="center"/>
    </xf>
    <xf numFmtId="0" fontId="63" fillId="0" borderId="0" xfId="0" applyFont="1"/>
    <xf numFmtId="0" fontId="64" fillId="0" borderId="0" xfId="0" applyFont="1"/>
    <xf numFmtId="0" fontId="64" fillId="0" borderId="0" xfId="0" applyFont="1" applyFill="1"/>
    <xf numFmtId="41" fontId="64" fillId="0" borderId="0" xfId="0" applyNumberFormat="1" applyFont="1"/>
    <xf numFmtId="0" fontId="13" fillId="5" borderId="16" xfId="0" applyFont="1" applyFill="1" applyBorder="1"/>
    <xf numFmtId="41" fontId="16" fillId="5" borderId="17" xfId="0" applyNumberFormat="1" applyFont="1" applyFill="1" applyBorder="1"/>
    <xf numFmtId="41" fontId="16" fillId="5" borderId="18" xfId="0" applyNumberFormat="1" applyFont="1" applyFill="1" applyBorder="1"/>
    <xf numFmtId="41" fontId="16" fillId="0" borderId="36" xfId="0" applyNumberFormat="1" applyFont="1" applyFill="1" applyBorder="1" applyAlignment="1">
      <alignment horizontal="centerContinuous"/>
    </xf>
    <xf numFmtId="0" fontId="54" fillId="0" borderId="0" xfId="0" applyFont="1"/>
    <xf numFmtId="0" fontId="68" fillId="0" borderId="0" xfId="8"/>
    <xf numFmtId="0" fontId="72" fillId="0" borderId="0" xfId="9" applyFont="1" applyFill="1" applyAlignment="1">
      <alignment horizontal="left"/>
    </xf>
    <xf numFmtId="0" fontId="68" fillId="0" borderId="69" xfId="8" applyBorder="1"/>
    <xf numFmtId="0" fontId="76" fillId="0" borderId="0" xfId="8" applyFont="1" applyAlignment="1">
      <alignment horizontal="left"/>
    </xf>
    <xf numFmtId="184" fontId="68" fillId="0" borderId="0" xfId="8" applyNumberFormat="1"/>
    <xf numFmtId="0" fontId="63" fillId="0" borderId="0" xfId="8" applyFont="1" applyAlignment="1">
      <alignment horizontal="left"/>
    </xf>
    <xf numFmtId="0" fontId="67" fillId="0" borderId="0" xfId="8" applyFont="1"/>
    <xf numFmtId="0" fontId="63" fillId="0" borderId="0" xfId="8" applyFont="1"/>
    <xf numFmtId="0" fontId="68" fillId="0" borderId="0" xfId="8" applyBorder="1"/>
    <xf numFmtId="0" fontId="73" fillId="0" borderId="0" xfId="8" applyFont="1" applyBorder="1" applyAlignment="1">
      <alignment horizontal="right"/>
    </xf>
    <xf numFmtId="0" fontId="76" fillId="0" borderId="72" xfId="8" applyFont="1" applyBorder="1" applyAlignment="1">
      <alignment horizontal="center" vertical="center"/>
    </xf>
    <xf numFmtId="0" fontId="76" fillId="0" borderId="72" xfId="8" applyFont="1" applyBorder="1" applyAlignment="1">
      <alignment horizontal="center" vertical="center" wrapText="1"/>
    </xf>
    <xf numFmtId="0" fontId="76" fillId="0" borderId="73" xfId="8" applyFont="1" applyBorder="1" applyAlignment="1">
      <alignment horizontal="center" vertical="center"/>
    </xf>
    <xf numFmtId="0" fontId="76" fillId="0" borderId="72" xfId="8" applyFont="1" applyFill="1" applyBorder="1" applyAlignment="1">
      <alignment horizontal="center" vertical="center" wrapText="1"/>
    </xf>
    <xf numFmtId="0" fontId="68" fillId="0" borderId="0" xfId="8" applyAlignment="1">
      <alignment horizontal="center" vertical="center"/>
    </xf>
    <xf numFmtId="0" fontId="68" fillId="0" borderId="35" xfId="8" applyBorder="1"/>
    <xf numFmtId="0" fontId="68" fillId="0" borderId="34" xfId="8" applyBorder="1"/>
    <xf numFmtId="0" fontId="68" fillId="0" borderId="16" xfId="8" applyBorder="1"/>
    <xf numFmtId="0" fontId="68" fillId="6" borderId="4" xfId="8" applyFill="1" applyBorder="1" applyAlignment="1">
      <alignment horizontal="left"/>
    </xf>
    <xf numFmtId="0" fontId="73" fillId="6" borderId="4" xfId="8" applyFont="1" applyFill="1" applyBorder="1"/>
    <xf numFmtId="184" fontId="68" fillId="6" borderId="4" xfId="8" applyNumberFormat="1" applyFill="1" applyBorder="1"/>
    <xf numFmtId="0" fontId="68" fillId="6" borderId="4" xfId="8" applyFill="1" applyBorder="1" applyAlignment="1">
      <alignment horizontal="right"/>
    </xf>
    <xf numFmtId="0" fontId="68" fillId="6" borderId="4" xfId="8" applyFill="1" applyBorder="1"/>
    <xf numFmtId="185" fontId="73" fillId="6" borderId="4" xfId="8" applyNumberFormat="1" applyFont="1" applyFill="1" applyBorder="1"/>
    <xf numFmtId="0" fontId="73" fillId="6" borderId="4" xfId="8" applyFont="1" applyFill="1" applyBorder="1" applyAlignment="1">
      <alignment horizontal="center"/>
    </xf>
    <xf numFmtId="184" fontId="68" fillId="0" borderId="18" xfId="8" applyNumberFormat="1" applyFill="1" applyBorder="1"/>
    <xf numFmtId="0" fontId="68" fillId="0" borderId="0" xfId="8" applyAlignment="1">
      <alignment horizontal="center"/>
    </xf>
    <xf numFmtId="185" fontId="68" fillId="0" borderId="4" xfId="8" applyNumberFormat="1" applyBorder="1"/>
    <xf numFmtId="0" fontId="68" fillId="0" borderId="4" xfId="8" applyBorder="1"/>
    <xf numFmtId="184" fontId="68" fillId="0" borderId="4" xfId="8" applyNumberFormat="1" applyBorder="1"/>
    <xf numFmtId="0" fontId="68" fillId="0" borderId="16" xfId="8" applyBorder="1" applyAlignment="1">
      <alignment horizontal="left"/>
    </xf>
    <xf numFmtId="184" fontId="68" fillId="0" borderId="18" xfId="8" applyNumberFormat="1" applyBorder="1"/>
    <xf numFmtId="184" fontId="68" fillId="0" borderId="74" xfId="8" applyNumberFormat="1" applyBorder="1"/>
    <xf numFmtId="0" fontId="68" fillId="0" borderId="74" xfId="8" applyBorder="1" applyAlignment="1">
      <alignment horizontal="right"/>
    </xf>
    <xf numFmtId="0" fontId="74" fillId="0" borderId="0" xfId="8" applyFont="1" applyAlignment="1">
      <alignment horizontal="left"/>
    </xf>
    <xf numFmtId="0" fontId="64" fillId="0" borderId="0" xfId="8" applyFont="1"/>
    <xf numFmtId="0" fontId="76" fillId="0" borderId="76" xfId="8" applyFont="1" applyBorder="1" applyAlignment="1">
      <alignment horizontal="center" vertical="center" wrapText="1"/>
    </xf>
    <xf numFmtId="186" fontId="18" fillId="0" borderId="14" xfId="0" applyNumberFormat="1" applyFont="1" applyBorder="1" applyAlignment="1">
      <alignment horizontal="center" vertical="center"/>
    </xf>
    <xf numFmtId="186" fontId="16" fillId="0" borderId="17" xfId="0" applyNumberFormat="1" applyFont="1" applyFill="1" applyBorder="1"/>
    <xf numFmtId="186" fontId="16" fillId="5" borderId="17" xfId="0" applyNumberFormat="1" applyFont="1" applyFill="1" applyBorder="1"/>
    <xf numFmtId="186" fontId="16" fillId="0" borderId="19" xfId="0" applyNumberFormat="1" applyFont="1" applyFill="1" applyBorder="1" applyAlignment="1">
      <alignment horizontal="centerContinuous"/>
    </xf>
    <xf numFmtId="0" fontId="8" fillId="0" borderId="7" xfId="4" applyFont="1" applyBorder="1" applyAlignment="1">
      <alignment horizontal="center" vertical="center"/>
    </xf>
    <xf numFmtId="0" fontId="8" fillId="0" borderId="54" xfId="4" applyFont="1" applyBorder="1" applyAlignment="1">
      <alignment horizontal="center" vertical="center"/>
    </xf>
    <xf numFmtId="0" fontId="8" fillId="0" borderId="55" xfId="4" applyFont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0" fillId="0" borderId="0" xfId="0" applyAlignment="1"/>
    <xf numFmtId="0" fontId="40" fillId="0" borderId="0" xfId="4" applyFont="1" applyAlignment="1">
      <alignment horizontal="center" wrapText="1"/>
    </xf>
    <xf numFmtId="0" fontId="23" fillId="0" borderId="0" xfId="0" applyFont="1" applyAlignment="1"/>
    <xf numFmtId="0" fontId="65" fillId="0" borderId="0" xfId="4" applyFont="1" applyAlignment="1">
      <alignment horizontal="center"/>
    </xf>
    <xf numFmtId="0" fontId="66" fillId="0" borderId="0" xfId="0" applyFont="1" applyAlignment="1"/>
    <xf numFmtId="0" fontId="10" fillId="0" borderId="0" xfId="0" applyFont="1" applyAlignme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176" fontId="11" fillId="0" borderId="4" xfId="6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3" fillId="0" borderId="0" xfId="0" applyFont="1" applyAlignment="1">
      <alignment horizontal="left" vertical="top" wrapText="1"/>
    </xf>
    <xf numFmtId="0" fontId="67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/>
    </xf>
    <xf numFmtId="0" fontId="16" fillId="0" borderId="56" xfId="0" applyFont="1" applyBorder="1" applyAlignment="1">
      <alignment horizontal="left" vertical="top" wrapText="1"/>
    </xf>
    <xf numFmtId="0" fontId="0" fillId="0" borderId="56" xfId="0" applyFont="1" applyBorder="1" applyAlignment="1">
      <alignment horizontal="left" vertical="top"/>
    </xf>
    <xf numFmtId="0" fontId="58" fillId="0" borderId="56" xfId="0" applyFont="1" applyBorder="1" applyAlignment="1">
      <alignment horizontal="left" vertical="top" wrapText="1"/>
    </xf>
    <xf numFmtId="0" fontId="59" fillId="0" borderId="56" xfId="0" applyFont="1" applyBorder="1" applyAlignment="1">
      <alignment horizontal="left" vertical="top"/>
    </xf>
    <xf numFmtId="0" fontId="5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57" xfId="0" applyFont="1" applyBorder="1" applyAlignment="1">
      <alignment horizontal="left" wrapText="1"/>
    </xf>
    <xf numFmtId="0" fontId="9" fillId="0" borderId="57" xfId="0" applyFont="1" applyBorder="1" applyAlignment="1"/>
    <xf numFmtId="0" fontId="41" fillId="0" borderId="0" xfId="0" applyFont="1" applyBorder="1" applyAlignment="1">
      <alignment horizontal="center"/>
    </xf>
    <xf numFmtId="0" fontId="9" fillId="0" borderId="57" xfId="0" applyFont="1" applyBorder="1" applyAlignment="1">
      <alignment horizontal="left"/>
    </xf>
    <xf numFmtId="41" fontId="2" fillId="2" borderId="48" xfId="0" applyNumberFormat="1" applyFont="1" applyFill="1" applyBorder="1" applyAlignment="1"/>
    <xf numFmtId="0" fontId="0" fillId="0" borderId="48" xfId="0" applyBorder="1" applyAlignment="1"/>
    <xf numFmtId="0" fontId="0" fillId="0" borderId="60" xfId="0" applyBorder="1" applyAlignment="1"/>
    <xf numFmtId="41" fontId="2" fillId="2" borderId="47" xfId="0" applyNumberFormat="1" applyFont="1" applyFill="1" applyBorder="1" applyAlignment="1"/>
    <xf numFmtId="0" fontId="0" fillId="0" borderId="47" xfId="0" applyBorder="1" applyAlignment="1"/>
    <xf numFmtId="0" fontId="0" fillId="0" borderId="38" xfId="0" applyBorder="1" applyAlignment="1"/>
    <xf numFmtId="41" fontId="49" fillId="4" borderId="47" xfId="0" applyNumberFormat="1" applyFont="1" applyFill="1" applyBorder="1" applyAlignment="1">
      <alignment horizontal="center" vertical="center"/>
    </xf>
    <xf numFmtId="0" fontId="49" fillId="4" borderId="47" xfId="0" applyFont="1" applyFill="1" applyBorder="1" applyAlignment="1">
      <alignment horizontal="center" vertical="center"/>
    </xf>
    <xf numFmtId="0" fontId="49" fillId="4" borderId="38" xfId="0" applyFont="1" applyFill="1" applyBorder="1" applyAlignment="1">
      <alignment horizontal="center" vertical="center"/>
    </xf>
    <xf numFmtId="41" fontId="2" fillId="4" borderId="47" xfId="0" applyNumberFormat="1" applyFont="1" applyFill="1" applyBorder="1" applyAlignment="1"/>
    <xf numFmtId="0" fontId="0" fillId="4" borderId="47" xfId="0" applyFill="1" applyBorder="1" applyAlignment="1"/>
    <xf numFmtId="0" fontId="0" fillId="4" borderId="45" xfId="0" applyFill="1" applyBorder="1" applyAlignment="1"/>
    <xf numFmtId="41" fontId="9" fillId="4" borderId="29" xfId="0" applyNumberFormat="1" applyFont="1" applyFill="1" applyBorder="1" applyAlignment="1">
      <alignment horizontal="left" vertical="center"/>
    </xf>
    <xf numFmtId="0" fontId="9" fillId="4" borderId="47" xfId="0" applyFont="1" applyFill="1" applyBorder="1" applyAlignment="1">
      <alignment horizontal="left" vertical="center"/>
    </xf>
    <xf numFmtId="0" fontId="9" fillId="4" borderId="3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41" fontId="2" fillId="4" borderId="58" xfId="0" applyNumberFormat="1" applyFont="1" applyFill="1" applyBorder="1" applyAlignment="1"/>
    <xf numFmtId="0" fontId="0" fillId="4" borderId="46" xfId="0" applyFill="1" applyBorder="1" applyAlignment="1"/>
    <xf numFmtId="0" fontId="9" fillId="4" borderId="46" xfId="0" applyFont="1" applyFill="1" applyBorder="1" applyAlignment="1">
      <alignment horizontal="left" vertical="center"/>
    </xf>
    <xf numFmtId="41" fontId="9" fillId="4" borderId="59" xfId="0" applyNumberFormat="1" applyFont="1" applyFill="1" applyBorder="1" applyAlignment="1">
      <alignment horizontal="left" vertical="center"/>
    </xf>
    <xf numFmtId="0" fontId="9" fillId="4" borderId="48" xfId="0" applyFont="1" applyFill="1" applyBorder="1" applyAlignment="1">
      <alignment horizontal="left" vertical="center"/>
    </xf>
    <xf numFmtId="0" fontId="9" fillId="4" borderId="60" xfId="0" applyFont="1" applyFill="1" applyBorder="1" applyAlignment="1">
      <alignment horizontal="left" vertical="center"/>
    </xf>
    <xf numFmtId="41" fontId="49" fillId="4" borderId="29" xfId="0" applyNumberFormat="1" applyFont="1" applyFill="1" applyBorder="1" applyAlignment="1">
      <alignment horizontal="center" vertical="center"/>
    </xf>
    <xf numFmtId="0" fontId="49" fillId="4" borderId="4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1" fontId="49" fillId="2" borderId="47" xfId="0" applyNumberFormat="1" applyFont="1" applyFill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9" fillId="0" borderId="3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33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3" fillId="0" borderId="62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41" fontId="0" fillId="0" borderId="17" xfId="0" applyNumberFormat="1" applyBorder="1" applyAlignment="1">
      <alignment horizontal="right"/>
    </xf>
    <xf numFmtId="41" fontId="24" fillId="0" borderId="24" xfId="0" applyNumberFormat="1" applyFont="1" applyBorder="1" applyAlignment="1">
      <alignment horizontal="right"/>
    </xf>
    <xf numFmtId="0" fontId="0" fillId="0" borderId="24" xfId="0" applyBorder="1" applyAlignment="1">
      <alignment horizontal="right"/>
    </xf>
    <xf numFmtId="41" fontId="24" fillId="0" borderId="17" xfId="0" applyNumberFormat="1" applyFont="1" applyBorder="1" applyAlignment="1"/>
    <xf numFmtId="0" fontId="24" fillId="0" borderId="24" xfId="0" applyFont="1" applyBorder="1" applyAlignment="1"/>
    <xf numFmtId="41" fontId="2" fillId="0" borderId="43" xfId="0" applyNumberFormat="1" applyFont="1" applyBorder="1" applyAlignment="1"/>
    <xf numFmtId="41" fontId="2" fillId="0" borderId="49" xfId="0" applyNumberFormat="1" applyFont="1" applyBorder="1" applyAlignment="1"/>
    <xf numFmtId="0" fontId="0" fillId="0" borderId="0" xfId="0" applyBorder="1" applyAlignment="1"/>
    <xf numFmtId="0" fontId="1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right"/>
    </xf>
    <xf numFmtId="0" fontId="24" fillId="0" borderId="61" xfId="0" applyFont="1" applyBorder="1" applyAlignment="1">
      <alignment horizontal="right"/>
    </xf>
    <xf numFmtId="0" fontId="13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13" fillId="0" borderId="0" xfId="0" quotePrefix="1" applyFont="1" applyAlignment="1">
      <alignment horizontal="left" wrapText="1"/>
    </xf>
    <xf numFmtId="0" fontId="0" fillId="0" borderId="0" xfId="0" applyFont="1" applyAlignment="1">
      <alignment wrapText="1"/>
    </xf>
    <xf numFmtId="41" fontId="2" fillId="0" borderId="1" xfId="0" applyNumberFormat="1" applyFont="1" applyBorder="1" applyAlignment="1"/>
    <xf numFmtId="0" fontId="2" fillId="0" borderId="32" xfId="0" applyFont="1" applyBorder="1" applyAlignment="1"/>
    <xf numFmtId="0" fontId="0" fillId="0" borderId="0" xfId="0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3" fillId="0" borderId="41" xfId="0" applyFont="1" applyBorder="1" applyAlignment="1">
      <alignment horizontal="center"/>
    </xf>
    <xf numFmtId="0" fontId="0" fillId="0" borderId="42" xfId="0" applyBorder="1" applyAlignment="1"/>
    <xf numFmtId="0" fontId="0" fillId="0" borderId="49" xfId="0" applyBorder="1" applyAlignment="1"/>
    <xf numFmtId="0" fontId="32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73" fillId="0" borderId="25" xfId="8" applyFont="1" applyBorder="1" applyAlignment="1">
      <alignment horizontal="center"/>
    </xf>
    <xf numFmtId="0" fontId="73" fillId="0" borderId="40" xfId="8" applyFont="1" applyBorder="1" applyAlignment="1">
      <alignment horizontal="center"/>
    </xf>
    <xf numFmtId="0" fontId="73" fillId="0" borderId="24" xfId="8" applyFont="1" applyBorder="1" applyAlignment="1">
      <alignment horizontal="center"/>
    </xf>
    <xf numFmtId="0" fontId="69" fillId="0" borderId="0" xfId="8" applyFont="1" applyAlignment="1">
      <alignment horizontal="center"/>
    </xf>
    <xf numFmtId="0" fontId="76" fillId="0" borderId="70" xfId="8" applyFont="1" applyFill="1" applyBorder="1" applyAlignment="1">
      <alignment horizontal="center" vertical="center"/>
    </xf>
    <xf numFmtId="0" fontId="76" fillId="0" borderId="71" xfId="8" applyFont="1" applyFill="1" applyBorder="1" applyAlignment="1">
      <alignment horizontal="center" vertical="center"/>
    </xf>
    <xf numFmtId="0" fontId="74" fillId="0" borderId="52" xfId="8" applyFont="1" applyFill="1" applyBorder="1" applyAlignment="1">
      <alignment horizontal="center"/>
    </xf>
    <xf numFmtId="0" fontId="74" fillId="0" borderId="35" xfId="8" applyFont="1" applyFill="1" applyBorder="1" applyAlignment="1">
      <alignment horizontal="center"/>
    </xf>
    <xf numFmtId="0" fontId="74" fillId="0" borderId="16" xfId="8" applyFont="1" applyFill="1" applyBorder="1" applyAlignment="1">
      <alignment horizontal="center"/>
    </xf>
    <xf numFmtId="0" fontId="74" fillId="0" borderId="4" xfId="8" applyFont="1" applyFill="1" applyBorder="1" applyAlignment="1">
      <alignment horizontal="center"/>
    </xf>
    <xf numFmtId="0" fontId="73" fillId="0" borderId="41" xfId="8" applyFont="1" applyBorder="1" applyAlignment="1">
      <alignment horizontal="center"/>
    </xf>
    <xf numFmtId="0" fontId="73" fillId="0" borderId="42" xfId="8" applyFont="1" applyBorder="1" applyAlignment="1">
      <alignment horizontal="center"/>
    </xf>
    <xf numFmtId="0" fontId="73" fillId="0" borderId="49" xfId="8" applyFont="1" applyBorder="1" applyAlignment="1">
      <alignment horizontal="center"/>
    </xf>
    <xf numFmtId="0" fontId="76" fillId="0" borderId="7" xfId="8" applyFont="1" applyBorder="1" applyAlignment="1">
      <alignment horizontal="center"/>
    </xf>
    <xf numFmtId="0" fontId="76" fillId="0" borderId="54" xfId="8" applyFont="1" applyBorder="1" applyAlignment="1">
      <alignment horizontal="center"/>
    </xf>
    <xf numFmtId="0" fontId="76" fillId="0" borderId="55" xfId="8" applyFont="1" applyBorder="1" applyAlignment="1">
      <alignment horizontal="center"/>
    </xf>
    <xf numFmtId="0" fontId="63" fillId="0" borderId="0" xfId="8" applyFont="1" applyAlignment="1">
      <alignment horizontal="left" vertical="top" wrapText="1"/>
    </xf>
    <xf numFmtId="0" fontId="76" fillId="0" borderId="75" xfId="8" applyFont="1" applyFill="1" applyBorder="1" applyAlignment="1">
      <alignment horizontal="center" vertical="center"/>
    </xf>
    <xf numFmtId="0" fontId="76" fillId="0" borderId="76" xfId="8" applyFont="1" applyFill="1" applyBorder="1" applyAlignment="1">
      <alignment horizontal="center" vertical="center"/>
    </xf>
    <xf numFmtId="0" fontId="76" fillId="0" borderId="5" xfId="8" applyFont="1" applyBorder="1" applyAlignment="1">
      <alignment horizontal="center"/>
    </xf>
    <xf numFmtId="0" fontId="76" fillId="0" borderId="13" xfId="8" applyFont="1" applyBorder="1" applyAlignment="1">
      <alignment horizontal="center"/>
    </xf>
    <xf numFmtId="0" fontId="76" fillId="0" borderId="6" xfId="8" applyFont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8" xfId="0" applyBorder="1" applyAlignment="1">
      <alignment horizontal="center"/>
    </xf>
    <xf numFmtId="0" fontId="13" fillId="2" borderId="63" xfId="0" applyFont="1" applyFill="1" applyBorder="1" applyAlignment="1">
      <alignment horizontal="left" vertical="center" wrapText="1"/>
    </xf>
    <xf numFmtId="0" fontId="13" fillId="4" borderId="48" xfId="0" applyFont="1" applyFill="1" applyBorder="1" applyAlignment="1">
      <alignment horizontal="left" vertical="center" wrapText="1"/>
    </xf>
    <xf numFmtId="0" fontId="0" fillId="4" borderId="48" xfId="0" applyFill="1" applyBorder="1" applyAlignment="1"/>
    <xf numFmtId="0" fontId="0" fillId="4" borderId="11" xfId="0" applyFill="1" applyBorder="1" applyAlignment="1"/>
    <xf numFmtId="0" fontId="2" fillId="2" borderId="15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60" xfId="0" applyBorder="1" applyAlignment="1">
      <alignment horizontal="center"/>
    </xf>
    <xf numFmtId="0" fontId="13" fillId="4" borderId="47" xfId="0" applyFont="1" applyFill="1" applyBorder="1" applyAlignment="1">
      <alignment horizontal="left" vertical="center" wrapText="1"/>
    </xf>
    <xf numFmtId="0" fontId="0" fillId="4" borderId="38" xfId="0" applyFill="1" applyBorder="1" applyAlignment="1"/>
    <xf numFmtId="0" fontId="0" fillId="4" borderId="60" xfId="0" applyFill="1" applyBorder="1" applyAlignment="1"/>
    <xf numFmtId="0" fontId="11" fillId="0" borderId="31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2" fillId="2" borderId="38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3" fillId="4" borderId="4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wrapText="1"/>
    </xf>
    <xf numFmtId="0" fontId="0" fillId="4" borderId="19" xfId="0" applyFill="1" applyBorder="1" applyAlignment="1">
      <alignment wrapText="1"/>
    </xf>
    <xf numFmtId="0" fontId="2" fillId="2" borderId="6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2" fillId="2" borderId="38" xfId="0" applyFont="1" applyFill="1" applyBorder="1" applyAlignment="1">
      <alignment horizontal="center" vertical="center"/>
    </xf>
    <xf numFmtId="183" fontId="61" fillId="2" borderId="38" xfId="5" applyNumberFormat="1" applyFont="1" applyFill="1" applyBorder="1" applyAlignment="1">
      <alignment horizontal="right" vertical="center"/>
    </xf>
    <xf numFmtId="183" fontId="61" fillId="0" borderId="4" xfId="5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9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wrapText="1"/>
    </xf>
    <xf numFmtId="0" fontId="0" fillId="4" borderId="19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4" xfId="0" applyFont="1" applyFill="1" applyBorder="1" applyAlignment="1">
      <alignment horizontal="right" vertical="center"/>
    </xf>
    <xf numFmtId="0" fontId="0" fillId="4" borderId="19" xfId="0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69" fillId="0" borderId="0" xfId="4" applyFont="1" applyFill="1" applyAlignment="1">
      <alignment horizontal="center" vertical="center" wrapText="1"/>
    </xf>
    <xf numFmtId="0" fontId="77" fillId="0" borderId="77" xfId="0" applyFont="1" applyBorder="1" applyAlignment="1">
      <alignment horizontal="center" vertical="center"/>
    </xf>
    <xf numFmtId="0" fontId="77" fillId="0" borderId="77" xfId="0" applyFont="1" applyFill="1" applyBorder="1" applyAlignment="1">
      <alignment horizontal="center" vertical="center"/>
    </xf>
    <xf numFmtId="0" fontId="78" fillId="0" borderId="77" xfId="0" applyFont="1" applyBorder="1" applyAlignment="1">
      <alignment horizontal="center" vertical="center"/>
    </xf>
    <xf numFmtId="0" fontId="78" fillId="0" borderId="77" xfId="4" applyFont="1" applyFill="1" applyBorder="1" applyAlignment="1">
      <alignment horizontal="center" vertical="center" wrapText="1"/>
    </xf>
  </cellXfs>
  <cellStyles count="10">
    <cellStyle name="一般" xfId="0" builtinId="0"/>
    <cellStyle name="一般 2" xfId="8"/>
    <cellStyle name="一般_Sheet1" xfId="1"/>
    <cellStyle name="一般_Sheet1 2" xfId="9"/>
    <cellStyle name="一般_Sheet2" xfId="2"/>
    <cellStyle name="一般_工作報告90.9.19-經費運用情形" xfId="3"/>
    <cellStyle name="一般_期中報告-會計報告" xfId="4"/>
    <cellStyle name="千分位" xfId="5" builtinId="3"/>
    <cellStyle name="千分位[0]" xfId="6" builtinId="6"/>
    <cellStyle name="貨幣[0]_Sheet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295275</xdr:colOff>
      <xdr:row>2</xdr:row>
      <xdr:rowOff>38100</xdr:rowOff>
    </xdr:to>
    <xdr:pic>
      <xdr:nvPicPr>
        <xdr:cNvPr id="6206" name="Picture 1" descr="7tyD1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858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36</xdr:row>
      <xdr:rowOff>0</xdr:rowOff>
    </xdr:from>
    <xdr:to>
      <xdr:col>7</xdr:col>
      <xdr:colOff>171450</xdr:colOff>
      <xdr:row>36</xdr:row>
      <xdr:rowOff>0</xdr:rowOff>
    </xdr:to>
    <xdr:sp macro="" textlink="">
      <xdr:nvSpPr>
        <xdr:cNvPr id="1130" name="Line 1"/>
        <xdr:cNvSpPr>
          <a:spLocks noChangeShapeType="1"/>
        </xdr:cNvSpPr>
      </xdr:nvSpPr>
      <xdr:spPr bwMode="auto">
        <a:xfrm flipV="1">
          <a:off x="1457325" y="784860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48</xdr:row>
      <xdr:rowOff>200025</xdr:rowOff>
    </xdr:from>
    <xdr:to>
      <xdr:col>6</xdr:col>
      <xdr:colOff>28575</xdr:colOff>
      <xdr:row>49</xdr:row>
      <xdr:rowOff>0</xdr:rowOff>
    </xdr:to>
    <xdr:sp macro="" textlink="">
      <xdr:nvSpPr>
        <xdr:cNvPr id="3164" name="Line 1"/>
        <xdr:cNvSpPr>
          <a:spLocks noChangeShapeType="1"/>
        </xdr:cNvSpPr>
      </xdr:nvSpPr>
      <xdr:spPr bwMode="auto">
        <a:xfrm flipV="1">
          <a:off x="1314450" y="12058650"/>
          <a:ext cx="13811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85" zoomScaleNormal="85" workbookViewId="0">
      <selection activeCell="P13" sqref="P13"/>
    </sheetView>
  </sheetViews>
  <sheetFormatPr defaultRowHeight="15.75"/>
  <cols>
    <col min="1" max="1" width="5.25" style="96" customWidth="1"/>
    <col min="2" max="2" width="9" style="96"/>
    <col min="3" max="3" width="16.625" style="96" customWidth="1"/>
    <col min="4" max="4" width="6.75" style="96" customWidth="1"/>
    <col min="5" max="5" width="15.5" style="96" customWidth="1"/>
    <col min="6" max="6" width="9" style="96"/>
    <col min="7" max="7" width="12.875" style="96" customWidth="1"/>
    <col min="8" max="8" width="13.5" style="96" customWidth="1"/>
    <col min="9" max="10" width="9" style="96"/>
    <col min="11" max="11" width="12.625" style="96" customWidth="1"/>
    <col min="12" max="12" width="4.625" style="96" customWidth="1"/>
    <col min="13" max="13" width="6.625" style="96" customWidth="1"/>
    <col min="14" max="16384" width="9" style="96"/>
  </cols>
  <sheetData>
    <row r="1" spans="1:12" s="90" customFormat="1" ht="69.75" customHeight="1">
      <c r="A1" s="94"/>
      <c r="B1" s="572" t="s">
        <v>314</v>
      </c>
      <c r="C1" s="572"/>
      <c r="D1" s="572"/>
      <c r="E1" s="572"/>
      <c r="F1" s="572"/>
      <c r="G1" s="572"/>
      <c r="H1" s="572"/>
      <c r="I1" s="572"/>
      <c r="J1" s="572"/>
      <c r="K1" s="572"/>
      <c r="L1" s="572"/>
    </row>
    <row r="2" spans="1:12" s="90" customFormat="1" ht="19.5">
      <c r="A2" s="7"/>
      <c r="B2" s="125"/>
      <c r="C2" s="125"/>
      <c r="E2" s="573" t="s">
        <v>315</v>
      </c>
      <c r="F2" s="574" t="s">
        <v>316</v>
      </c>
      <c r="G2" s="574"/>
      <c r="H2" s="574"/>
      <c r="I2" s="126"/>
      <c r="J2" s="127"/>
    </row>
    <row r="3" spans="1:12" s="90" customFormat="1" ht="111" customHeight="1">
      <c r="E3" s="575" t="s">
        <v>317</v>
      </c>
      <c r="F3" s="576" t="s">
        <v>318</v>
      </c>
      <c r="G3" s="576"/>
      <c r="H3" s="576"/>
      <c r="I3" s="126"/>
      <c r="J3" s="128"/>
    </row>
    <row r="4" spans="1:12" s="93" customFormat="1">
      <c r="A4" s="90"/>
      <c r="B4" s="90"/>
      <c r="C4" s="90"/>
      <c r="E4" s="96"/>
      <c r="F4" s="96"/>
      <c r="G4" s="96"/>
      <c r="H4" s="96"/>
      <c r="I4" s="92"/>
      <c r="J4" s="128"/>
    </row>
    <row r="5" spans="1:12" s="90" customFormat="1" ht="30" customHeight="1">
      <c r="A5" s="91"/>
      <c r="B5" s="410" t="s">
        <v>272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</row>
    <row r="6" spans="1:12" s="90" customFormat="1" ht="28.9" customHeight="1">
      <c r="A6" s="91"/>
      <c r="B6" s="406" t="s">
        <v>80</v>
      </c>
      <c r="C6" s="412"/>
      <c r="D6" s="412"/>
      <c r="E6" s="412"/>
      <c r="F6" s="412"/>
      <c r="G6" s="412"/>
      <c r="H6" s="412"/>
      <c r="I6" s="412"/>
      <c r="J6" s="412"/>
      <c r="K6" s="412"/>
      <c r="L6" s="412"/>
    </row>
    <row r="7" spans="1:12" s="90" customFormat="1" ht="33.75" customHeight="1">
      <c r="A7" s="91"/>
      <c r="B7" s="406" t="s">
        <v>81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</row>
    <row r="8" spans="1:12" s="90" customFormat="1" ht="62.25" customHeight="1">
      <c r="A8" s="95"/>
      <c r="B8" s="408" t="s">
        <v>313</v>
      </c>
      <c r="C8" s="409"/>
      <c r="D8" s="409"/>
      <c r="E8" s="409"/>
      <c r="F8" s="409"/>
      <c r="G8" s="409"/>
      <c r="H8" s="409"/>
      <c r="I8" s="409"/>
      <c r="J8" s="409"/>
      <c r="K8" s="409"/>
      <c r="L8" s="409"/>
    </row>
    <row r="9" spans="1:12" s="90" customFormat="1" ht="18" customHeight="1" thickBot="1">
      <c r="A9" s="91"/>
      <c r="B9" s="97"/>
      <c r="C9" s="97"/>
      <c r="D9" s="97"/>
      <c r="E9" s="97"/>
      <c r="F9" s="97"/>
      <c r="G9" s="97"/>
      <c r="H9" s="97"/>
      <c r="I9" s="97"/>
      <c r="J9" s="97"/>
      <c r="K9" s="97"/>
      <c r="L9" s="91"/>
    </row>
    <row r="10" spans="1:12" s="90" customFormat="1" ht="27" customHeight="1" thickBot="1">
      <c r="A10" s="91"/>
      <c r="B10" s="403" t="s">
        <v>26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5"/>
    </row>
    <row r="20" spans="1:4">
      <c r="A20" s="89"/>
      <c r="B20" s="89"/>
      <c r="C20" s="98"/>
      <c r="D20" s="98"/>
    </row>
    <row r="21" spans="1:4">
      <c r="C21" s="98"/>
      <c r="D21" s="98"/>
    </row>
    <row r="22" spans="1:4">
      <c r="C22" s="98"/>
      <c r="D22" s="98"/>
    </row>
    <row r="23" spans="1:4">
      <c r="C23" s="98"/>
      <c r="D23" s="98"/>
    </row>
    <row r="24" spans="1:4">
      <c r="C24" s="98"/>
      <c r="D24" s="98"/>
    </row>
    <row r="25" spans="1:4">
      <c r="C25" s="98"/>
      <c r="D25" s="98"/>
    </row>
    <row r="26" spans="1:4">
      <c r="C26" s="98"/>
      <c r="D26" s="98"/>
    </row>
    <row r="27" spans="1:4">
      <c r="C27" s="98"/>
      <c r="D27" s="98"/>
    </row>
    <row r="28" spans="1:4">
      <c r="C28" s="98"/>
      <c r="D28" s="98"/>
    </row>
    <row r="29" spans="1:4">
      <c r="C29" s="98"/>
      <c r="D29" s="98"/>
    </row>
    <row r="30" spans="1:4">
      <c r="C30" s="98"/>
      <c r="D30" s="98"/>
    </row>
    <row r="31" spans="1:4">
      <c r="C31" s="98"/>
      <c r="D31" s="98"/>
    </row>
    <row r="32" spans="1:4">
      <c r="C32" s="98"/>
      <c r="D32" s="98"/>
    </row>
    <row r="33" spans="3:4">
      <c r="C33" s="98"/>
      <c r="D33" s="98"/>
    </row>
    <row r="34" spans="3:4">
      <c r="C34" s="98"/>
      <c r="D34" s="98"/>
    </row>
    <row r="35" spans="3:4">
      <c r="C35" s="98"/>
      <c r="D35" s="98"/>
    </row>
    <row r="36" spans="3:4">
      <c r="C36" s="98"/>
      <c r="D36" s="98"/>
    </row>
    <row r="37" spans="3:4">
      <c r="C37" s="98"/>
      <c r="D37" s="98"/>
    </row>
    <row r="38" spans="3:4">
      <c r="C38" s="98"/>
      <c r="D38" s="98"/>
    </row>
  </sheetData>
  <mergeCells count="8">
    <mergeCell ref="B10:L10"/>
    <mergeCell ref="B7:L7"/>
    <mergeCell ref="B8:L8"/>
    <mergeCell ref="B1:L1"/>
    <mergeCell ref="B5:L5"/>
    <mergeCell ref="B6:L6"/>
    <mergeCell ref="F2:H2"/>
    <mergeCell ref="F3:H3"/>
  </mergeCells>
  <phoneticPr fontId="4" type="noConversion"/>
  <pageMargins left="0.89" right="0.76" top="0.98425196850393704" bottom="0.78" header="0.51181102362204722" footer="0.51181102362204722"/>
  <pageSetup paperSize="9" scale="9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85" zoomScaleNormal="85" zoomScaleSheetLayoutView="100" workbookViewId="0">
      <selection activeCell="A18" sqref="A18"/>
    </sheetView>
  </sheetViews>
  <sheetFormatPr defaultRowHeight="15.75"/>
  <cols>
    <col min="1" max="1" width="15" style="24" customWidth="1"/>
    <col min="2" max="2" width="22" style="24" bestFit="1" customWidth="1"/>
    <col min="3" max="6" width="16" style="24" customWidth="1"/>
    <col min="7" max="7" width="14.375" style="24" customWidth="1"/>
    <col min="8" max="8" width="26.875" style="24" customWidth="1"/>
    <col min="9" max="9" width="8.375" style="24" customWidth="1"/>
    <col min="10" max="11" width="7.625" style="24" customWidth="1"/>
    <col min="12" max="12" width="6.75" style="24" customWidth="1"/>
    <col min="13" max="13" width="6.875" style="24" customWidth="1"/>
    <col min="14" max="16384" width="9" style="24"/>
  </cols>
  <sheetData>
    <row r="1" spans="1:8" ht="21">
      <c r="A1" s="450" t="s">
        <v>91</v>
      </c>
      <c r="B1" s="450"/>
      <c r="C1" s="465"/>
      <c r="D1" s="465"/>
      <c r="E1" s="465"/>
      <c r="F1" s="465"/>
      <c r="G1" s="465"/>
      <c r="H1" s="465"/>
    </row>
    <row r="2" spans="1:8" ht="17.25" thickBot="1">
      <c r="A2" s="148"/>
      <c r="B2" s="99"/>
      <c r="C2" s="99"/>
      <c r="D2" s="99"/>
      <c r="E2" s="99"/>
      <c r="F2" s="99"/>
      <c r="G2" s="99"/>
      <c r="H2" s="19" t="s">
        <v>38</v>
      </c>
    </row>
    <row r="3" spans="1:8" s="38" customFormat="1" ht="41.25" customHeight="1" thickBot="1">
      <c r="A3" s="14" t="s">
        <v>92</v>
      </c>
      <c r="B3" s="3" t="s">
        <v>208</v>
      </c>
      <c r="C3" s="3" t="s">
        <v>3</v>
      </c>
      <c r="D3" s="3" t="s">
        <v>4</v>
      </c>
      <c r="E3" s="3" t="s">
        <v>93</v>
      </c>
      <c r="F3" s="3" t="s">
        <v>94</v>
      </c>
      <c r="G3" s="3" t="s">
        <v>90</v>
      </c>
      <c r="H3" s="12" t="s">
        <v>310</v>
      </c>
    </row>
    <row r="4" spans="1:8" ht="21" customHeight="1">
      <c r="A4" s="16" t="s">
        <v>95</v>
      </c>
      <c r="B4" s="247"/>
      <c r="C4" s="247"/>
      <c r="D4" s="69"/>
      <c r="E4" s="109"/>
      <c r="F4" s="69"/>
      <c r="G4" s="197"/>
      <c r="H4" s="198"/>
    </row>
    <row r="5" spans="1:8" ht="21" customHeight="1">
      <c r="A5" s="16" t="s">
        <v>96</v>
      </c>
      <c r="B5" s="247"/>
      <c r="C5" s="247"/>
      <c r="D5" s="69"/>
      <c r="E5" s="109"/>
      <c r="F5" s="69"/>
      <c r="G5" s="197"/>
      <c r="H5" s="198"/>
    </row>
    <row r="6" spans="1:8" ht="21" customHeight="1">
      <c r="A6" s="39"/>
      <c r="B6" s="22"/>
      <c r="C6" s="22"/>
      <c r="D6" s="22"/>
      <c r="E6" s="22"/>
      <c r="F6" s="22"/>
      <c r="G6" s="25"/>
      <c r="H6" s="23"/>
    </row>
    <row r="7" spans="1:8" ht="21" customHeight="1">
      <c r="A7" s="21"/>
      <c r="B7" s="22"/>
      <c r="C7" s="22"/>
      <c r="D7" s="22"/>
      <c r="E7" s="22"/>
      <c r="F7" s="22"/>
      <c r="G7" s="25"/>
      <c r="H7" s="23"/>
    </row>
    <row r="8" spans="1:8" ht="21" customHeight="1">
      <c r="A8" s="40"/>
      <c r="B8" s="22"/>
      <c r="C8" s="22"/>
      <c r="D8" s="22"/>
      <c r="E8" s="22"/>
      <c r="F8" s="22"/>
      <c r="G8" s="25"/>
      <c r="H8" s="23"/>
    </row>
    <row r="9" spans="1:8" ht="21" customHeight="1">
      <c r="A9" s="39"/>
      <c r="B9" s="22"/>
      <c r="C9" s="22"/>
      <c r="D9" s="22"/>
      <c r="E9" s="22"/>
      <c r="F9" s="22"/>
      <c r="G9" s="25"/>
      <c r="H9" s="23"/>
    </row>
    <row r="10" spans="1:8" ht="21" customHeight="1">
      <c r="A10" s="39"/>
      <c r="B10" s="22"/>
      <c r="C10" s="22"/>
      <c r="D10" s="22"/>
      <c r="E10" s="22"/>
      <c r="F10" s="22"/>
      <c r="G10" s="25"/>
      <c r="H10" s="23"/>
    </row>
    <row r="11" spans="1:8" ht="21" customHeight="1">
      <c r="A11" s="21"/>
      <c r="B11" s="22"/>
      <c r="C11" s="22"/>
      <c r="D11" s="22"/>
      <c r="E11" s="22"/>
      <c r="F11" s="22"/>
      <c r="G11" s="25"/>
      <c r="H11" s="23"/>
    </row>
    <row r="12" spans="1:8" ht="21" customHeight="1">
      <c r="A12" s="40"/>
      <c r="B12" s="22"/>
      <c r="C12" s="22"/>
      <c r="D12" s="22"/>
      <c r="E12" s="22"/>
      <c r="F12" s="22"/>
      <c r="G12" s="25"/>
      <c r="H12" s="23"/>
    </row>
    <row r="13" spans="1:8" ht="21" customHeight="1" thickBot="1">
      <c r="A13" s="41"/>
      <c r="B13" s="27"/>
      <c r="C13" s="27"/>
      <c r="D13" s="27"/>
      <c r="E13" s="27"/>
      <c r="F13" s="27"/>
      <c r="G13" s="26"/>
      <c r="H13" s="28"/>
    </row>
    <row r="14" spans="1:8" ht="21" customHeight="1" thickBot="1">
      <c r="A14" s="1" t="s">
        <v>12</v>
      </c>
      <c r="B14" s="42"/>
      <c r="C14" s="42"/>
      <c r="D14" s="42"/>
      <c r="E14" s="42"/>
      <c r="F14" s="42"/>
      <c r="G14" s="26">
        <f>SUM(G4:G13)</f>
        <v>0</v>
      </c>
      <c r="H14" s="28"/>
    </row>
    <row r="15" spans="1:8" s="214" customFormat="1" ht="17.25" customHeight="1">
      <c r="A15" s="43" t="s">
        <v>218</v>
      </c>
    </row>
    <row r="16" spans="1:8" s="214" customFormat="1">
      <c r="A16" s="43" t="s">
        <v>311</v>
      </c>
    </row>
    <row r="17" spans="1:8" s="214" customFormat="1">
      <c r="A17" s="43" t="s">
        <v>219</v>
      </c>
    </row>
    <row r="18" spans="1:8" s="214" customFormat="1">
      <c r="A18" s="43" t="s">
        <v>276</v>
      </c>
    </row>
    <row r="19" spans="1:8" s="214" customFormat="1">
      <c r="A19" s="448" t="s">
        <v>220</v>
      </c>
      <c r="B19" s="448"/>
      <c r="C19" s="466"/>
      <c r="D19" s="466"/>
      <c r="E19" s="466"/>
      <c r="F19" s="466"/>
      <c r="G19" s="466"/>
      <c r="H19" s="466"/>
    </row>
    <row r="20" spans="1:8">
      <c r="D20" s="33"/>
      <c r="E20" s="33"/>
    </row>
    <row r="21" spans="1:8">
      <c r="D21" s="33"/>
      <c r="E21" s="33"/>
    </row>
    <row r="22" spans="1:8">
      <c r="D22" s="33"/>
      <c r="E22" s="33"/>
    </row>
    <row r="23" spans="1:8">
      <c r="D23" s="33"/>
      <c r="E23" s="33"/>
    </row>
    <row r="24" spans="1:8">
      <c r="D24" s="33"/>
      <c r="E24" s="33"/>
    </row>
    <row r="25" spans="1:8">
      <c r="D25" s="33"/>
      <c r="E25" s="33"/>
    </row>
    <row r="26" spans="1:8">
      <c r="D26" s="33"/>
      <c r="E26" s="33"/>
    </row>
    <row r="27" spans="1:8">
      <c r="D27" s="33"/>
      <c r="E27" s="33"/>
    </row>
    <row r="28" spans="1:8">
      <c r="D28" s="33"/>
      <c r="E28" s="33"/>
    </row>
    <row r="29" spans="1:8">
      <c r="D29" s="33"/>
      <c r="E29" s="33"/>
    </row>
    <row r="30" spans="1:8">
      <c r="D30" s="33"/>
      <c r="E30" s="33"/>
    </row>
    <row r="31" spans="1:8">
      <c r="D31" s="33"/>
      <c r="E31" s="33"/>
    </row>
    <row r="32" spans="1:8">
      <c r="D32" s="33"/>
      <c r="E32" s="33"/>
    </row>
  </sheetData>
  <mergeCells count="2">
    <mergeCell ref="A1:H1"/>
    <mergeCell ref="A19:H19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85" zoomScaleNormal="85" zoomScaleSheetLayoutView="100" workbookViewId="0">
      <selection activeCell="B22" sqref="B22"/>
    </sheetView>
  </sheetViews>
  <sheetFormatPr defaultRowHeight="15.75"/>
  <cols>
    <col min="1" max="2" width="28.625" style="24" customWidth="1"/>
    <col min="3" max="6" width="16" style="24" customWidth="1"/>
    <col min="7" max="7" width="12.875" style="24" customWidth="1"/>
    <col min="8" max="8" width="10.375" style="24" customWidth="1"/>
    <col min="9" max="9" width="14.375" style="24" customWidth="1"/>
    <col min="10" max="10" width="16.375" style="24" customWidth="1"/>
    <col min="11" max="11" width="8.375" style="24" customWidth="1"/>
    <col min="12" max="13" width="7.625" style="24" customWidth="1"/>
    <col min="14" max="14" width="6.75" style="24" customWidth="1"/>
    <col min="15" max="15" width="6.875" style="24" customWidth="1"/>
    <col min="16" max="16384" width="9" style="24"/>
  </cols>
  <sheetData>
    <row r="1" spans="1:10" ht="21">
      <c r="A1" s="450" t="s">
        <v>97</v>
      </c>
      <c r="B1" s="450"/>
      <c r="C1" s="465"/>
      <c r="D1" s="465"/>
      <c r="E1" s="465"/>
      <c r="F1" s="465"/>
      <c r="G1" s="465"/>
      <c r="H1" s="465"/>
      <c r="I1" s="465"/>
      <c r="J1" s="465"/>
    </row>
    <row r="2" spans="1:10" ht="15" customHeight="1" thickBot="1">
      <c r="A2" s="34"/>
      <c r="B2" s="34"/>
      <c r="D2" s="36"/>
      <c r="F2" s="37"/>
      <c r="G2" s="37"/>
      <c r="H2" s="37"/>
      <c r="J2" s="19" t="s">
        <v>98</v>
      </c>
    </row>
    <row r="3" spans="1:10" s="38" customFormat="1" ht="21" customHeight="1" thickBot="1">
      <c r="A3" s="14" t="s">
        <v>99</v>
      </c>
      <c r="B3" s="3" t="s">
        <v>238</v>
      </c>
      <c r="C3" s="3" t="s">
        <v>3</v>
      </c>
      <c r="D3" s="3" t="s">
        <v>4</v>
      </c>
      <c r="E3" s="3" t="s">
        <v>100</v>
      </c>
      <c r="F3" s="3" t="s">
        <v>101</v>
      </c>
      <c r="G3" s="3" t="s">
        <v>102</v>
      </c>
      <c r="H3" s="3" t="s">
        <v>103</v>
      </c>
      <c r="I3" s="3" t="s">
        <v>104</v>
      </c>
      <c r="J3" s="12" t="s">
        <v>312</v>
      </c>
    </row>
    <row r="4" spans="1:10" ht="29.25" customHeight="1">
      <c r="A4" s="219" t="s">
        <v>106</v>
      </c>
      <c r="B4" s="219"/>
      <c r="C4" s="109"/>
      <c r="D4" s="69"/>
      <c r="E4" s="109"/>
      <c r="F4" s="69"/>
      <c r="G4" s="4"/>
      <c r="H4" s="4"/>
      <c r="I4" s="197">
        <f>G4*H4</f>
        <v>0</v>
      </c>
      <c r="J4" s="198"/>
    </row>
    <row r="5" spans="1:10" ht="30" customHeight="1">
      <c r="A5" s="109"/>
      <c r="B5" s="109"/>
      <c r="C5" s="109"/>
      <c r="D5" s="69"/>
      <c r="E5" s="109"/>
      <c r="F5" s="69"/>
      <c r="G5" s="4"/>
      <c r="H5" s="4"/>
      <c r="I5" s="197">
        <f t="shared" ref="I5:I10" si="0">G5*H5</f>
        <v>0</v>
      </c>
      <c r="J5" s="198"/>
    </row>
    <row r="6" spans="1:10" ht="21" customHeight="1">
      <c r="A6" s="39"/>
      <c r="B6" s="22"/>
      <c r="C6" s="22"/>
      <c r="D6" s="22"/>
      <c r="E6" s="22"/>
      <c r="F6" s="22"/>
      <c r="G6" s="22"/>
      <c r="H6" s="22"/>
      <c r="I6" s="193">
        <f t="shared" si="0"/>
        <v>0</v>
      </c>
      <c r="J6" s="23"/>
    </row>
    <row r="7" spans="1:10" ht="21" customHeight="1">
      <c r="A7" s="21"/>
      <c r="B7" s="22"/>
      <c r="C7" s="22"/>
      <c r="D7" s="22"/>
      <c r="E7" s="22"/>
      <c r="F7" s="22"/>
      <c r="G7" s="22"/>
      <c r="H7" s="22"/>
      <c r="I7" s="193">
        <f t="shared" si="0"/>
        <v>0</v>
      </c>
      <c r="J7" s="23"/>
    </row>
    <row r="8" spans="1:10" ht="21" customHeight="1">
      <c r="A8" s="40"/>
      <c r="B8" s="22"/>
      <c r="C8" s="22"/>
      <c r="D8" s="22"/>
      <c r="E8" s="22"/>
      <c r="F8" s="22"/>
      <c r="G8" s="22"/>
      <c r="H8" s="22"/>
      <c r="I8" s="193">
        <f t="shared" si="0"/>
        <v>0</v>
      </c>
      <c r="J8" s="23"/>
    </row>
    <row r="9" spans="1:10" ht="21" customHeight="1">
      <c r="A9" s="323"/>
      <c r="B9" s="282"/>
      <c r="C9" s="282"/>
      <c r="D9" s="282"/>
      <c r="E9" s="282"/>
      <c r="F9" s="282"/>
      <c r="G9" s="282"/>
      <c r="H9" s="282"/>
      <c r="I9" s="324">
        <f t="shared" si="0"/>
        <v>0</v>
      </c>
      <c r="J9" s="297"/>
    </row>
    <row r="10" spans="1:10" ht="21" customHeight="1">
      <c r="A10" s="311"/>
      <c r="B10" s="146"/>
      <c r="C10" s="146"/>
      <c r="D10" s="146"/>
      <c r="E10" s="146"/>
      <c r="F10" s="146"/>
      <c r="G10" s="146"/>
      <c r="H10" s="146"/>
      <c r="I10" s="325">
        <f t="shared" si="0"/>
        <v>0</v>
      </c>
      <c r="J10" s="146"/>
    </row>
    <row r="11" spans="1:10" ht="21" customHeight="1" thickBot="1">
      <c r="A11" s="1" t="s">
        <v>105</v>
      </c>
      <c r="B11" s="278"/>
      <c r="C11" s="220"/>
      <c r="D11" s="220"/>
      <c r="E11" s="220"/>
      <c r="F11" s="220"/>
      <c r="G11" s="220"/>
      <c r="H11" s="220"/>
      <c r="I11" s="221">
        <f>SUM(I4:I10)</f>
        <v>0</v>
      </c>
      <c r="J11" s="222"/>
    </row>
    <row r="12" spans="1:10" s="214" customFormat="1" ht="17.25" customHeight="1">
      <c r="A12" s="43" t="s">
        <v>215</v>
      </c>
      <c r="B12" s="43"/>
    </row>
    <row r="13" spans="1:10" s="214" customFormat="1">
      <c r="A13" s="43" t="s">
        <v>311</v>
      </c>
      <c r="B13" s="43"/>
    </row>
    <row r="14" spans="1:10" s="214" customFormat="1">
      <c r="A14" s="43" t="s">
        <v>216</v>
      </c>
      <c r="B14" s="43"/>
    </row>
    <row r="15" spans="1:10" s="214" customFormat="1" ht="16.5">
      <c r="A15" s="467" t="s">
        <v>286</v>
      </c>
      <c r="B15" s="467"/>
      <c r="C15" s="468"/>
      <c r="D15" s="468"/>
      <c r="E15" s="468"/>
      <c r="F15" s="468"/>
      <c r="G15" s="468"/>
      <c r="H15" s="468"/>
      <c r="I15" s="468"/>
      <c r="J15" s="468"/>
    </row>
    <row r="16" spans="1:10" s="214" customFormat="1">
      <c r="A16" s="448" t="s">
        <v>217</v>
      </c>
      <c r="B16" s="448"/>
      <c r="C16" s="466"/>
      <c r="D16" s="466"/>
      <c r="E16" s="466"/>
      <c r="F16" s="466"/>
      <c r="G16" s="466"/>
      <c r="H16" s="466"/>
      <c r="I16" s="466"/>
      <c r="J16" s="466"/>
    </row>
    <row r="17" spans="4:5">
      <c r="D17" s="33"/>
      <c r="E17" s="33"/>
    </row>
    <row r="18" spans="4:5">
      <c r="D18" s="33"/>
      <c r="E18" s="33"/>
    </row>
    <row r="19" spans="4:5">
      <c r="D19" s="33"/>
      <c r="E19" s="33"/>
    </row>
    <row r="20" spans="4:5">
      <c r="D20" s="33"/>
      <c r="E20" s="33"/>
    </row>
    <row r="21" spans="4:5">
      <c r="D21" s="33"/>
      <c r="E21" s="33"/>
    </row>
    <row r="22" spans="4:5">
      <c r="D22" s="33"/>
      <c r="E22" s="33"/>
    </row>
    <row r="23" spans="4:5">
      <c r="D23" s="33"/>
      <c r="E23" s="33"/>
    </row>
    <row r="24" spans="4:5">
      <c r="D24" s="33"/>
      <c r="E24" s="33"/>
    </row>
    <row r="25" spans="4:5">
      <c r="D25" s="33"/>
      <c r="E25" s="33"/>
    </row>
    <row r="26" spans="4:5">
      <c r="D26" s="33"/>
      <c r="E26" s="33"/>
    </row>
    <row r="27" spans="4:5">
      <c r="D27" s="33"/>
      <c r="E27" s="33"/>
    </row>
    <row r="28" spans="4:5">
      <c r="D28" s="33"/>
      <c r="E28" s="33"/>
    </row>
    <row r="29" spans="4:5">
      <c r="D29" s="33"/>
      <c r="E29" s="33"/>
    </row>
  </sheetData>
  <mergeCells count="3">
    <mergeCell ref="A1:J1"/>
    <mergeCell ref="A16:J16"/>
    <mergeCell ref="A15:J15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85" zoomScaleNormal="85" zoomScaleSheetLayoutView="100" workbookViewId="0">
      <selection activeCell="A21" sqref="A21"/>
    </sheetView>
  </sheetViews>
  <sheetFormatPr defaultRowHeight="15.75"/>
  <cols>
    <col min="1" max="1" width="25.75" style="24" customWidth="1"/>
    <col min="2" max="2" width="16.375" style="24" customWidth="1"/>
    <col min="3" max="5" width="16" style="24" customWidth="1"/>
    <col min="6" max="6" width="14.375" style="24" customWidth="1"/>
    <col min="7" max="7" width="16.375" style="24" customWidth="1"/>
    <col min="8" max="8" width="8.375" style="24" customWidth="1"/>
    <col min="9" max="10" width="7.625" style="24" customWidth="1"/>
    <col min="11" max="11" width="6.75" style="24" customWidth="1"/>
    <col min="12" max="12" width="6.875" style="24" customWidth="1"/>
    <col min="13" max="16384" width="9" style="24"/>
  </cols>
  <sheetData>
    <row r="1" spans="1:7" ht="21">
      <c r="A1" s="450" t="s">
        <v>107</v>
      </c>
      <c r="B1" s="465"/>
      <c r="C1" s="465"/>
      <c r="D1" s="465"/>
      <c r="E1" s="465"/>
      <c r="F1" s="465"/>
      <c r="G1" s="465"/>
    </row>
    <row r="2" spans="1:7" ht="16.5">
      <c r="A2" s="224" t="s">
        <v>108</v>
      </c>
      <c r="B2" s="99"/>
      <c r="C2" s="99"/>
      <c r="D2" s="99"/>
      <c r="E2" s="99"/>
      <c r="F2" s="99"/>
      <c r="G2" s="99"/>
    </row>
    <row r="3" spans="1:7" ht="21" customHeight="1">
      <c r="A3" s="224" t="s">
        <v>109</v>
      </c>
      <c r="B3" s="214"/>
      <c r="C3" s="36"/>
      <c r="E3" s="37"/>
      <c r="G3" s="19"/>
    </row>
    <row r="4" spans="1:7" ht="21" customHeight="1">
      <c r="A4" s="224" t="s">
        <v>110</v>
      </c>
      <c r="B4" s="214"/>
      <c r="C4" s="224" t="s">
        <v>113</v>
      </c>
      <c r="E4" s="37"/>
      <c r="G4" s="19"/>
    </row>
    <row r="5" spans="1:7" ht="21" customHeight="1" thickBot="1">
      <c r="A5" s="224"/>
      <c r="C5" s="36"/>
      <c r="E5" s="37"/>
      <c r="G5" s="19" t="s">
        <v>111</v>
      </c>
    </row>
    <row r="6" spans="1:7" s="38" customFormat="1" ht="33.75" thickBot="1">
      <c r="A6" s="14" t="s">
        <v>112</v>
      </c>
      <c r="B6" s="3" t="s">
        <v>3</v>
      </c>
      <c r="C6" s="3" t="s">
        <v>4</v>
      </c>
      <c r="D6" s="3" t="s">
        <v>100</v>
      </c>
      <c r="E6" s="3" t="s">
        <v>101</v>
      </c>
      <c r="F6" s="3" t="s">
        <v>115</v>
      </c>
      <c r="G6" s="12" t="s">
        <v>312</v>
      </c>
    </row>
    <row r="7" spans="1:7" ht="29.25" customHeight="1">
      <c r="A7" s="225" t="s">
        <v>114</v>
      </c>
      <c r="B7" s="109"/>
      <c r="C7" s="69"/>
      <c r="D7" s="109"/>
      <c r="E7" s="69"/>
      <c r="F7" s="197"/>
      <c r="G7" s="198"/>
    </row>
    <row r="8" spans="1:7" ht="30" customHeight="1">
      <c r="A8" s="225" t="s">
        <v>114</v>
      </c>
      <c r="B8" s="109"/>
      <c r="C8" s="69"/>
      <c r="D8" s="109"/>
      <c r="E8" s="69"/>
      <c r="F8" s="197"/>
      <c r="G8" s="198"/>
    </row>
    <row r="9" spans="1:7" ht="21" customHeight="1">
      <c r="A9" s="39"/>
      <c r="B9" s="22"/>
      <c r="C9" s="22"/>
      <c r="D9" s="22"/>
      <c r="E9" s="22"/>
      <c r="F9" s="193"/>
      <c r="G9" s="23"/>
    </row>
    <row r="10" spans="1:7" ht="21" customHeight="1">
      <c r="A10" s="21"/>
      <c r="B10" s="22"/>
      <c r="C10" s="22"/>
      <c r="D10" s="22"/>
      <c r="E10" s="22"/>
      <c r="F10" s="193"/>
      <c r="G10" s="23"/>
    </row>
    <row r="11" spans="1:7" ht="21" customHeight="1">
      <c r="A11" s="40"/>
      <c r="B11" s="22"/>
      <c r="C11" s="22"/>
      <c r="D11" s="22"/>
      <c r="E11" s="22"/>
      <c r="F11" s="193"/>
      <c r="G11" s="23"/>
    </row>
    <row r="12" spans="1:7" ht="21" customHeight="1">
      <c r="A12" s="39"/>
      <c r="B12" s="22"/>
      <c r="C12" s="22"/>
      <c r="D12" s="22"/>
      <c r="E12" s="22"/>
      <c r="F12" s="193"/>
      <c r="G12" s="23"/>
    </row>
    <row r="13" spans="1:7" ht="21" customHeight="1">
      <c r="A13" s="39"/>
      <c r="B13" s="22"/>
      <c r="C13" s="22"/>
      <c r="D13" s="22"/>
      <c r="E13" s="22"/>
      <c r="F13" s="193"/>
      <c r="G13" s="23"/>
    </row>
    <row r="14" spans="1:7" ht="21" customHeight="1">
      <c r="A14" s="21"/>
      <c r="B14" s="22"/>
      <c r="C14" s="22"/>
      <c r="D14" s="22"/>
      <c r="E14" s="22"/>
      <c r="F14" s="193"/>
      <c r="G14" s="23"/>
    </row>
    <row r="15" spans="1:7" ht="21" customHeight="1">
      <c r="A15" s="40"/>
      <c r="B15" s="22"/>
      <c r="C15" s="22"/>
      <c r="D15" s="22"/>
      <c r="E15" s="22"/>
      <c r="F15" s="193"/>
      <c r="G15" s="23"/>
    </row>
    <row r="16" spans="1:7" ht="21" customHeight="1" thickBot="1">
      <c r="A16" s="41"/>
      <c r="B16" s="27"/>
      <c r="C16" s="27"/>
      <c r="D16" s="27"/>
      <c r="E16" s="27"/>
      <c r="F16" s="223"/>
      <c r="G16" s="28"/>
    </row>
    <row r="17" spans="1:7" ht="21" customHeight="1" thickBot="1">
      <c r="A17" s="1" t="s">
        <v>105</v>
      </c>
      <c r="B17" s="220"/>
      <c r="C17" s="220"/>
      <c r="D17" s="220"/>
      <c r="E17" s="220"/>
      <c r="F17" s="221">
        <f>SUM(F7:F16)</f>
        <v>0</v>
      </c>
      <c r="G17" s="222"/>
    </row>
    <row r="18" spans="1:7" s="214" customFormat="1" ht="17.25" customHeight="1">
      <c r="A18" s="43" t="s">
        <v>212</v>
      </c>
    </row>
    <row r="19" spans="1:7" s="214" customFormat="1">
      <c r="A19" s="43" t="s">
        <v>311</v>
      </c>
    </row>
    <row r="20" spans="1:7" s="214" customFormat="1">
      <c r="A20" s="43" t="s">
        <v>213</v>
      </c>
    </row>
    <row r="21" spans="1:7" s="214" customFormat="1">
      <c r="A21" s="43" t="s">
        <v>277</v>
      </c>
    </row>
    <row r="22" spans="1:7" s="214" customFormat="1" ht="36" customHeight="1">
      <c r="A22" s="448" t="s">
        <v>214</v>
      </c>
      <c r="B22" s="469"/>
      <c r="C22" s="469"/>
      <c r="D22" s="469"/>
      <c r="E22" s="469"/>
      <c r="F22" s="469"/>
      <c r="G22" s="469"/>
    </row>
    <row r="23" spans="1:7">
      <c r="C23" s="33"/>
      <c r="D23" s="33"/>
    </row>
    <row r="24" spans="1:7">
      <c r="C24" s="33"/>
      <c r="D24" s="33"/>
    </row>
    <row r="25" spans="1:7">
      <c r="C25" s="33"/>
      <c r="D25" s="33"/>
    </row>
    <row r="26" spans="1:7">
      <c r="C26" s="33"/>
      <c r="D26" s="33"/>
    </row>
    <row r="27" spans="1:7">
      <c r="C27" s="33"/>
      <c r="D27" s="33"/>
    </row>
    <row r="28" spans="1:7">
      <c r="C28" s="33"/>
      <c r="D28" s="33"/>
    </row>
    <row r="29" spans="1:7">
      <c r="C29" s="33"/>
      <c r="D29" s="33"/>
    </row>
    <row r="30" spans="1:7">
      <c r="C30" s="33"/>
      <c r="D30" s="33"/>
    </row>
    <row r="31" spans="1:7">
      <c r="C31" s="33"/>
      <c r="D31" s="33"/>
    </row>
    <row r="32" spans="1:7">
      <c r="C32" s="33"/>
      <c r="D32" s="33"/>
    </row>
    <row r="33" spans="3:4">
      <c r="C33" s="33"/>
      <c r="D33" s="33"/>
    </row>
    <row r="34" spans="3:4">
      <c r="C34" s="33"/>
      <c r="D34" s="33"/>
    </row>
    <row r="35" spans="3:4">
      <c r="C35" s="33"/>
      <c r="D35" s="33"/>
    </row>
  </sheetData>
  <mergeCells count="2">
    <mergeCell ref="A1:G1"/>
    <mergeCell ref="A22:G22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43" zoomScale="85" zoomScaleNormal="85" workbookViewId="0">
      <selection activeCell="K5" sqref="K5"/>
    </sheetView>
  </sheetViews>
  <sheetFormatPr defaultRowHeight="15.75"/>
  <cols>
    <col min="1" max="1" width="2.625" style="30" customWidth="1"/>
    <col min="2" max="2" width="11.5" style="173" customWidth="1"/>
    <col min="3" max="3" width="14.375" style="30" customWidth="1"/>
    <col min="4" max="4" width="19.875" style="30" customWidth="1"/>
    <col min="5" max="5" width="9.5" style="30" customWidth="1"/>
    <col min="6" max="6" width="11.75" style="30" customWidth="1"/>
    <col min="7" max="7" width="5.5" style="30" customWidth="1"/>
    <col min="8" max="8" width="14.625" style="30" customWidth="1"/>
    <col min="9" max="9" width="5" style="30" customWidth="1"/>
    <col min="10" max="10" width="15.625" style="30" customWidth="1"/>
    <col min="11" max="11" width="12.125" style="30" customWidth="1"/>
    <col min="12" max="12" width="11.125" style="30" customWidth="1"/>
    <col min="13" max="16384" width="9" style="30"/>
  </cols>
  <sheetData>
    <row r="1" spans="1:13" ht="30" customHeight="1">
      <c r="A1" s="416" t="s">
        <v>134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</row>
    <row r="2" spans="1:13" ht="17.25" thickBot="1">
      <c r="A2" s="156"/>
      <c r="B2" s="167"/>
      <c r="C2" s="131"/>
      <c r="D2" s="131"/>
      <c r="E2" s="131"/>
      <c r="F2" s="131"/>
      <c r="G2" s="131"/>
      <c r="H2" s="131"/>
      <c r="I2" s="131"/>
      <c r="J2" s="131"/>
      <c r="K2" s="131"/>
      <c r="L2" s="132" t="s">
        <v>37</v>
      </c>
    </row>
    <row r="3" spans="1:13" s="35" customFormat="1" ht="59.25" customHeight="1" thickBot="1">
      <c r="A3" s="474" t="s">
        <v>7</v>
      </c>
      <c r="B3" s="475"/>
      <c r="C3" s="18" t="s">
        <v>8</v>
      </c>
      <c r="D3" s="6" t="s">
        <v>6</v>
      </c>
      <c r="E3" s="18" t="s">
        <v>9</v>
      </c>
      <c r="F3" s="6" t="s">
        <v>14</v>
      </c>
      <c r="G3" s="6" t="s">
        <v>15</v>
      </c>
      <c r="H3" s="6" t="s">
        <v>39</v>
      </c>
      <c r="I3" s="6" t="s">
        <v>65</v>
      </c>
      <c r="J3" s="13" t="s">
        <v>69</v>
      </c>
      <c r="K3" s="6" t="s">
        <v>41</v>
      </c>
      <c r="L3" s="17" t="s">
        <v>16</v>
      </c>
    </row>
    <row r="4" spans="1:13" s="24" customFormat="1" ht="14.25" customHeight="1">
      <c r="A4" s="472" t="s">
        <v>77</v>
      </c>
      <c r="B4" s="473"/>
      <c r="C4" s="160"/>
      <c r="D4" s="160"/>
      <c r="E4" s="160"/>
      <c r="F4" s="160"/>
      <c r="G4" s="160"/>
      <c r="H4" s="160"/>
      <c r="I4" s="160"/>
      <c r="J4" s="160"/>
      <c r="K4" s="160"/>
      <c r="L4" s="161"/>
      <c r="M4" s="158"/>
    </row>
    <row r="5" spans="1:13" s="24" customFormat="1" ht="14.25" customHeight="1">
      <c r="A5" s="135"/>
      <c r="B5" s="168" t="s">
        <v>71</v>
      </c>
      <c r="C5" s="164"/>
      <c r="D5" s="164"/>
      <c r="E5" s="165"/>
      <c r="F5" s="166"/>
      <c r="G5" s="165"/>
      <c r="H5" s="166"/>
      <c r="I5" s="166"/>
      <c r="J5" s="200">
        <f>IF(I5=0,,ROUNDDOWN(G5*H5/(I5*12),0))</f>
        <v>0</v>
      </c>
      <c r="K5" s="195" t="e">
        <f>設備使用記錄表!AJ5</f>
        <v>#DIV/0!</v>
      </c>
      <c r="L5" s="162" t="e">
        <f>ROUNDDOWN(J5*K5,0)</f>
        <v>#DIV/0!</v>
      </c>
    </row>
    <row r="6" spans="1:13" s="24" customFormat="1" ht="15.75" customHeight="1">
      <c r="A6" s="134"/>
      <c r="B6" s="168" t="s">
        <v>72</v>
      </c>
      <c r="C6" s="164"/>
      <c r="D6" s="164"/>
      <c r="E6" s="165"/>
      <c r="F6" s="166"/>
      <c r="G6" s="165"/>
      <c r="H6" s="166"/>
      <c r="I6" s="166"/>
      <c r="J6" s="200">
        <f>IF(I6=0,,ROUNDDOWN(G6*H6/(I6*12),0))</f>
        <v>0</v>
      </c>
      <c r="K6" s="195" t="e">
        <f>設備使用記錄表!AJ6</f>
        <v>#DIV/0!</v>
      </c>
      <c r="L6" s="162" t="e">
        <f>ROUNDDOWN(J6*K6,0)</f>
        <v>#DIV/0!</v>
      </c>
    </row>
    <row r="7" spans="1:13" s="24" customFormat="1" ht="15" customHeight="1">
      <c r="A7" s="134"/>
      <c r="B7" s="139" t="s">
        <v>11</v>
      </c>
      <c r="C7" s="160" t="s">
        <v>68</v>
      </c>
      <c r="D7" s="160" t="s">
        <v>68</v>
      </c>
      <c r="E7" s="160" t="s">
        <v>68</v>
      </c>
      <c r="F7" s="160" t="s">
        <v>68</v>
      </c>
      <c r="G7" s="160" t="s">
        <v>68</v>
      </c>
      <c r="H7" s="160" t="s">
        <v>68</v>
      </c>
      <c r="I7" s="160" t="s">
        <v>68</v>
      </c>
      <c r="J7" s="194" t="s">
        <v>68</v>
      </c>
      <c r="K7" s="196" t="s">
        <v>68</v>
      </c>
      <c r="L7" s="162" t="e">
        <f>SUM(L5:L6)</f>
        <v>#DIV/0!</v>
      </c>
    </row>
    <row r="8" spans="1:13" s="24" customFormat="1" ht="15" customHeight="1">
      <c r="A8" s="470" t="s">
        <v>77</v>
      </c>
      <c r="B8" s="471"/>
      <c r="C8" s="160"/>
      <c r="D8" s="160"/>
      <c r="E8" s="160"/>
      <c r="F8" s="160"/>
      <c r="G8" s="160"/>
      <c r="H8" s="160"/>
      <c r="I8" s="160"/>
      <c r="J8" s="194"/>
      <c r="K8" s="196"/>
      <c r="L8" s="163"/>
    </row>
    <row r="9" spans="1:13" s="24" customFormat="1" ht="17.25" customHeight="1">
      <c r="A9" s="134"/>
      <c r="B9" s="168" t="s">
        <v>71</v>
      </c>
      <c r="C9" s="164"/>
      <c r="D9" s="164"/>
      <c r="E9" s="165"/>
      <c r="F9" s="166"/>
      <c r="G9" s="165"/>
      <c r="H9" s="166"/>
      <c r="I9" s="166"/>
      <c r="J9" s="200">
        <f>IF(I9=0,,ROUNDDOWN(G9*H9/(I9*12),0))</f>
        <v>0</v>
      </c>
      <c r="K9" s="195" t="e">
        <f>設備使用記錄表!AJ12</f>
        <v>#DIV/0!</v>
      </c>
      <c r="L9" s="162" t="e">
        <f>ROUNDDOWN(J9*K9,0)</f>
        <v>#DIV/0!</v>
      </c>
    </row>
    <row r="10" spans="1:13" s="24" customFormat="1" ht="16.5" customHeight="1">
      <c r="A10" s="136"/>
      <c r="B10" s="168" t="s">
        <v>72</v>
      </c>
      <c r="C10" s="164"/>
      <c r="D10" s="164"/>
      <c r="E10" s="165"/>
      <c r="F10" s="166"/>
      <c r="G10" s="165"/>
      <c r="H10" s="166"/>
      <c r="I10" s="166"/>
      <c r="J10" s="200">
        <f>IF(I10=0,,ROUNDDOWN(G10*H10/(I10*12),0))</f>
        <v>0</v>
      </c>
      <c r="K10" s="195" t="e">
        <f>設備使用記錄表!AJ13</f>
        <v>#DIV/0!</v>
      </c>
      <c r="L10" s="162" t="e">
        <f>ROUNDDOWN(J10*K10,0)</f>
        <v>#DIV/0!</v>
      </c>
    </row>
    <row r="11" spans="1:13" s="24" customFormat="1" ht="17.25" customHeight="1">
      <c r="A11" s="134"/>
      <c r="B11" s="139" t="s">
        <v>11</v>
      </c>
      <c r="C11" s="160" t="s">
        <v>68</v>
      </c>
      <c r="D11" s="160" t="s">
        <v>68</v>
      </c>
      <c r="E11" s="160" t="s">
        <v>68</v>
      </c>
      <c r="F11" s="160" t="s">
        <v>68</v>
      </c>
      <c r="G11" s="160" t="s">
        <v>68</v>
      </c>
      <c r="H11" s="160" t="s">
        <v>68</v>
      </c>
      <c r="I11" s="160" t="s">
        <v>68</v>
      </c>
      <c r="J11" s="194" t="s">
        <v>68</v>
      </c>
      <c r="K11" s="196" t="s">
        <v>68</v>
      </c>
      <c r="L11" s="162" t="e">
        <f>SUM(L9:L10)</f>
        <v>#DIV/0!</v>
      </c>
    </row>
    <row r="12" spans="1:13" s="24" customFormat="1" ht="17.25" customHeight="1">
      <c r="A12" s="470" t="s">
        <v>77</v>
      </c>
      <c r="B12" s="471"/>
      <c r="C12" s="160"/>
      <c r="D12" s="160"/>
      <c r="E12" s="160"/>
      <c r="F12" s="160"/>
      <c r="G12" s="160"/>
      <c r="H12" s="160"/>
      <c r="I12" s="160"/>
      <c r="J12" s="194"/>
      <c r="K12" s="196"/>
      <c r="L12" s="163"/>
    </row>
    <row r="13" spans="1:13" s="24" customFormat="1" ht="17.25" customHeight="1">
      <c r="A13" s="134"/>
      <c r="B13" s="168" t="s">
        <v>71</v>
      </c>
      <c r="C13" s="165"/>
      <c r="D13" s="165"/>
      <c r="E13" s="165"/>
      <c r="F13" s="165"/>
      <c r="G13" s="165"/>
      <c r="H13" s="165"/>
      <c r="I13" s="165"/>
      <c r="J13" s="200">
        <f>IF(I13=0,,ROUNDDOWN(G13*H13/(I13*12),0))</f>
        <v>0</v>
      </c>
      <c r="K13" s="195" t="e">
        <f>設備使用記錄表!AJ19</f>
        <v>#DIV/0!</v>
      </c>
      <c r="L13" s="162" t="e">
        <f>ROUNDDOWN(J13*K13,0)</f>
        <v>#DIV/0!</v>
      </c>
    </row>
    <row r="14" spans="1:13" s="24" customFormat="1" ht="17.25" customHeight="1">
      <c r="A14" s="134"/>
      <c r="B14" s="168" t="s">
        <v>72</v>
      </c>
      <c r="C14" s="165"/>
      <c r="D14" s="165"/>
      <c r="E14" s="165"/>
      <c r="F14" s="165"/>
      <c r="G14" s="165"/>
      <c r="H14" s="165"/>
      <c r="I14" s="165"/>
      <c r="J14" s="200">
        <f>IF(I14=0,,ROUNDDOWN(G14*H14/(I14*12),0))</f>
        <v>0</v>
      </c>
      <c r="K14" s="195" t="e">
        <f>設備使用記錄表!AJ20</f>
        <v>#DIV/0!</v>
      </c>
      <c r="L14" s="162" t="e">
        <f>ROUNDDOWN(J14*K14,0)</f>
        <v>#DIV/0!</v>
      </c>
    </row>
    <row r="15" spans="1:13" s="24" customFormat="1" ht="17.25" customHeight="1">
      <c r="A15" s="134"/>
      <c r="B15" s="139" t="s">
        <v>11</v>
      </c>
      <c r="C15" s="160" t="s">
        <v>68</v>
      </c>
      <c r="D15" s="160" t="s">
        <v>68</v>
      </c>
      <c r="E15" s="160" t="s">
        <v>68</v>
      </c>
      <c r="F15" s="160" t="s">
        <v>68</v>
      </c>
      <c r="G15" s="160" t="s">
        <v>68</v>
      </c>
      <c r="H15" s="160" t="s">
        <v>68</v>
      </c>
      <c r="I15" s="160" t="s">
        <v>68</v>
      </c>
      <c r="J15" s="194" t="s">
        <v>68</v>
      </c>
      <c r="K15" s="196" t="s">
        <v>68</v>
      </c>
      <c r="L15" s="162" t="e">
        <f>SUM(L13:L14)</f>
        <v>#DIV/0!</v>
      </c>
    </row>
    <row r="16" spans="1:13" s="24" customFormat="1" ht="17.25" customHeight="1">
      <c r="A16" s="470" t="s">
        <v>77</v>
      </c>
      <c r="B16" s="471"/>
      <c r="C16" s="160"/>
      <c r="D16" s="160"/>
      <c r="E16" s="160"/>
      <c r="F16" s="160"/>
      <c r="G16" s="160"/>
      <c r="H16" s="160"/>
      <c r="I16" s="160"/>
      <c r="J16" s="194"/>
      <c r="K16" s="196"/>
      <c r="L16" s="163"/>
    </row>
    <row r="17" spans="1:12" s="24" customFormat="1" ht="17.25" customHeight="1">
      <c r="A17" s="134"/>
      <c r="B17" s="168" t="s">
        <v>71</v>
      </c>
      <c r="C17" s="165"/>
      <c r="D17" s="165"/>
      <c r="E17" s="165"/>
      <c r="F17" s="165"/>
      <c r="G17" s="165"/>
      <c r="H17" s="165"/>
      <c r="I17" s="165"/>
      <c r="J17" s="200">
        <f>IF(I17=0,,ROUNDDOWN(G17*H17/(I17*12),0))</f>
        <v>0</v>
      </c>
      <c r="K17" s="195" t="e">
        <f>設備使用記錄表!AJ26</f>
        <v>#DIV/0!</v>
      </c>
      <c r="L17" s="162" t="e">
        <f>ROUNDDOWN(J17*K17,0)</f>
        <v>#DIV/0!</v>
      </c>
    </row>
    <row r="18" spans="1:12" s="24" customFormat="1" ht="17.25" customHeight="1">
      <c r="A18" s="134"/>
      <c r="B18" s="168" t="s">
        <v>72</v>
      </c>
      <c r="C18" s="165"/>
      <c r="D18" s="165"/>
      <c r="E18" s="165"/>
      <c r="F18" s="165"/>
      <c r="G18" s="165"/>
      <c r="H18" s="165"/>
      <c r="I18" s="165"/>
      <c r="J18" s="200">
        <f>IF(I18=0,,ROUNDDOWN(G18*H18/(I18*12),0))</f>
        <v>0</v>
      </c>
      <c r="K18" s="195" t="e">
        <f>設備使用記錄表!AJ27</f>
        <v>#DIV/0!</v>
      </c>
      <c r="L18" s="162" t="e">
        <f>ROUNDDOWN(J18*K18,0)</f>
        <v>#DIV/0!</v>
      </c>
    </row>
    <row r="19" spans="1:12" s="24" customFormat="1" ht="17.25" customHeight="1">
      <c r="A19" s="134"/>
      <c r="B19" s="139" t="s">
        <v>11</v>
      </c>
      <c r="C19" s="160" t="s">
        <v>68</v>
      </c>
      <c r="D19" s="160" t="s">
        <v>68</v>
      </c>
      <c r="E19" s="160" t="s">
        <v>68</v>
      </c>
      <c r="F19" s="160" t="s">
        <v>68</v>
      </c>
      <c r="G19" s="160" t="s">
        <v>68</v>
      </c>
      <c r="H19" s="160" t="s">
        <v>68</v>
      </c>
      <c r="I19" s="160" t="s">
        <v>68</v>
      </c>
      <c r="J19" s="194" t="s">
        <v>68</v>
      </c>
      <c r="K19" s="196" t="s">
        <v>68</v>
      </c>
      <c r="L19" s="162" t="e">
        <f>SUM(L17:L18)</f>
        <v>#DIV/0!</v>
      </c>
    </row>
    <row r="20" spans="1:12" s="24" customFormat="1" ht="17.25" customHeight="1">
      <c r="A20" s="470" t="s">
        <v>77</v>
      </c>
      <c r="B20" s="471"/>
      <c r="C20" s="160"/>
      <c r="D20" s="160"/>
      <c r="E20" s="160"/>
      <c r="F20" s="160"/>
      <c r="G20" s="160"/>
      <c r="H20" s="160"/>
      <c r="I20" s="160"/>
      <c r="J20" s="194"/>
      <c r="K20" s="196"/>
      <c r="L20" s="163"/>
    </row>
    <row r="21" spans="1:12" s="24" customFormat="1" ht="17.25" customHeight="1">
      <c r="A21" s="134"/>
      <c r="B21" s="168" t="s">
        <v>71</v>
      </c>
      <c r="C21" s="165"/>
      <c r="D21" s="165"/>
      <c r="E21" s="165"/>
      <c r="F21" s="165"/>
      <c r="G21" s="165"/>
      <c r="H21" s="165"/>
      <c r="I21" s="165"/>
      <c r="J21" s="200">
        <f>IF(I21=0,,ROUNDDOWN(G21*H21/(I21*12),0))</f>
        <v>0</v>
      </c>
      <c r="K21" s="195" t="e">
        <f>設備使用記錄表!AJ33</f>
        <v>#DIV/0!</v>
      </c>
      <c r="L21" s="162" t="e">
        <f>ROUNDDOWN(J21*K21,0)</f>
        <v>#DIV/0!</v>
      </c>
    </row>
    <row r="22" spans="1:12" s="24" customFormat="1" ht="17.25" customHeight="1">
      <c r="A22" s="134"/>
      <c r="B22" s="168" t="s">
        <v>72</v>
      </c>
      <c r="C22" s="165"/>
      <c r="D22" s="165"/>
      <c r="E22" s="165"/>
      <c r="F22" s="165"/>
      <c r="G22" s="165"/>
      <c r="H22" s="165"/>
      <c r="I22" s="165"/>
      <c r="J22" s="200">
        <f>IF(I22=0,,ROUNDDOWN(G22*H22/(I22*12),0))</f>
        <v>0</v>
      </c>
      <c r="K22" s="195" t="e">
        <f>設備使用記錄表!AJ34</f>
        <v>#DIV/0!</v>
      </c>
      <c r="L22" s="162" t="e">
        <f>ROUNDDOWN(J22*K22,0)</f>
        <v>#DIV/0!</v>
      </c>
    </row>
    <row r="23" spans="1:12" s="24" customFormat="1" ht="17.25" customHeight="1">
      <c r="A23" s="470" t="s">
        <v>77</v>
      </c>
      <c r="B23" s="471"/>
      <c r="C23" s="160"/>
      <c r="D23" s="160"/>
      <c r="E23" s="160"/>
      <c r="F23" s="160"/>
      <c r="G23" s="160"/>
      <c r="H23" s="160"/>
      <c r="I23" s="160"/>
      <c r="J23" s="194"/>
      <c r="K23" s="196"/>
      <c r="L23" s="163"/>
    </row>
    <row r="24" spans="1:12" s="24" customFormat="1" ht="17.25" customHeight="1">
      <c r="A24" s="134"/>
      <c r="B24" s="168" t="s">
        <v>66</v>
      </c>
      <c r="C24" s="165"/>
      <c r="D24" s="165"/>
      <c r="E24" s="165"/>
      <c r="F24" s="165"/>
      <c r="G24" s="165"/>
      <c r="H24" s="165"/>
      <c r="I24" s="165"/>
      <c r="J24" s="200">
        <f>IF(I24=0,,ROUNDDOWN(G24*H24/(I24*12),0))</f>
        <v>0</v>
      </c>
      <c r="K24" s="195" t="e">
        <f>設備使用記錄表!AJ36</f>
        <v>#DIV/0!</v>
      </c>
      <c r="L24" s="162" t="e">
        <f>ROUNDDOWN(J24*K24,0)</f>
        <v>#DIV/0!</v>
      </c>
    </row>
    <row r="25" spans="1:12" s="24" customFormat="1" ht="17.25" customHeight="1">
      <c r="A25" s="134"/>
      <c r="B25" s="168" t="s">
        <v>67</v>
      </c>
      <c r="C25" s="165"/>
      <c r="D25" s="165"/>
      <c r="E25" s="165"/>
      <c r="F25" s="165"/>
      <c r="G25" s="165"/>
      <c r="H25" s="165"/>
      <c r="I25" s="165"/>
      <c r="J25" s="200">
        <f>IF(I25=0,,ROUNDDOWN(G25*H25/(I25*12),0))</f>
        <v>0</v>
      </c>
      <c r="K25" s="195" t="e">
        <f>設備使用記錄表!AJ37</f>
        <v>#DIV/0!</v>
      </c>
      <c r="L25" s="162" t="e">
        <f>ROUNDDOWN(J25*K25,0)</f>
        <v>#DIV/0!</v>
      </c>
    </row>
    <row r="26" spans="1:12" s="24" customFormat="1" ht="17.25" customHeight="1" thickBot="1">
      <c r="A26" s="134"/>
      <c r="B26" s="139" t="s">
        <v>11</v>
      </c>
      <c r="C26" s="160" t="s">
        <v>68</v>
      </c>
      <c r="D26" s="160" t="s">
        <v>68</v>
      </c>
      <c r="E26" s="160" t="s">
        <v>68</v>
      </c>
      <c r="F26" s="160" t="s">
        <v>68</v>
      </c>
      <c r="G26" s="160" t="s">
        <v>68</v>
      </c>
      <c r="H26" s="160" t="s">
        <v>68</v>
      </c>
      <c r="I26" s="160" t="s">
        <v>68</v>
      </c>
      <c r="J26" s="160" t="s">
        <v>68</v>
      </c>
      <c r="K26" s="160" t="s">
        <v>68</v>
      </c>
      <c r="L26" s="162" t="e">
        <f>SUM(L21:L22)</f>
        <v>#DIV/0!</v>
      </c>
    </row>
    <row r="27" spans="1:12" ht="17.25" customHeight="1" thickBot="1">
      <c r="A27" s="116" t="s">
        <v>31</v>
      </c>
      <c r="B27" s="169"/>
      <c r="C27" s="117"/>
      <c r="D27" s="117"/>
      <c r="E27" s="118"/>
      <c r="F27" s="119">
        <f>SUM(F5:F26)</f>
        <v>0</v>
      </c>
      <c r="G27" s="159" t="s">
        <v>68</v>
      </c>
      <c r="H27" s="119">
        <f>SUM(H5:H26)</f>
        <v>0</v>
      </c>
      <c r="I27" s="159" t="s">
        <v>68</v>
      </c>
      <c r="J27" s="119">
        <f>SUM(J5:J26)</f>
        <v>0</v>
      </c>
      <c r="K27" s="120" t="e">
        <f>SUM(K5:K26)</f>
        <v>#DIV/0!</v>
      </c>
      <c r="L27" s="121" t="e">
        <f>SUM(L5:L26)/2</f>
        <v>#DIV/0!</v>
      </c>
    </row>
    <row r="28" spans="1:12" ht="17.25" customHeight="1">
      <c r="A28" s="111"/>
      <c r="B28" s="170"/>
      <c r="C28" s="112"/>
      <c r="D28" s="112"/>
      <c r="E28" s="113"/>
      <c r="F28" s="114"/>
      <c r="G28" s="114"/>
      <c r="H28" s="114"/>
      <c r="I28" s="114"/>
      <c r="J28" s="114"/>
      <c r="K28" s="115"/>
      <c r="L28" s="114"/>
    </row>
    <row r="29" spans="1:12" ht="30" customHeight="1">
      <c r="A29" s="416" t="s">
        <v>135</v>
      </c>
      <c r="B29" s="483"/>
      <c r="C29" s="483"/>
      <c r="D29" s="483"/>
      <c r="E29" s="483"/>
      <c r="F29" s="483"/>
      <c r="G29" s="483"/>
      <c r="H29" s="483"/>
      <c r="I29" s="483"/>
      <c r="J29" s="483"/>
      <c r="K29" s="483"/>
      <c r="L29" s="483"/>
    </row>
    <row r="30" spans="1:12" s="64" customFormat="1" ht="17.25" thickBot="1">
      <c r="A30" s="156"/>
      <c r="B30" s="167"/>
      <c r="C30" s="131"/>
      <c r="D30" s="131"/>
      <c r="E30" s="131"/>
      <c r="F30" s="131"/>
      <c r="G30" s="131"/>
      <c r="H30" s="131"/>
      <c r="I30" s="131"/>
      <c r="J30" s="131"/>
      <c r="K30" s="131"/>
      <c r="L30" s="132" t="s">
        <v>36</v>
      </c>
    </row>
    <row r="31" spans="1:12" s="35" customFormat="1" ht="54.95" customHeight="1" thickBot="1">
      <c r="A31" s="66"/>
      <c r="B31" s="171" t="s">
        <v>70</v>
      </c>
      <c r="C31" s="18" t="s">
        <v>8</v>
      </c>
      <c r="D31" s="6" t="s">
        <v>6</v>
      </c>
      <c r="E31" s="18" t="s">
        <v>9</v>
      </c>
      <c r="F31" s="6" t="s">
        <v>17</v>
      </c>
      <c r="G31" s="6" t="s">
        <v>18</v>
      </c>
      <c r="H31" s="6" t="s">
        <v>40</v>
      </c>
      <c r="I31" s="484" t="s">
        <v>73</v>
      </c>
      <c r="J31" s="461"/>
      <c r="K31" s="6" t="s">
        <v>19</v>
      </c>
      <c r="L31" s="17" t="s">
        <v>20</v>
      </c>
    </row>
    <row r="32" spans="1:12" ht="15.75" customHeight="1">
      <c r="A32" s="472" t="s">
        <v>77</v>
      </c>
      <c r="B32" s="473"/>
      <c r="C32" s="160"/>
      <c r="D32" s="160"/>
      <c r="E32" s="160"/>
      <c r="F32" s="160"/>
      <c r="G32" s="160"/>
      <c r="H32" s="160"/>
      <c r="I32" s="485"/>
      <c r="J32" s="486"/>
      <c r="K32" s="160"/>
      <c r="L32" s="175"/>
    </row>
    <row r="33" spans="1:12" ht="14.25" customHeight="1">
      <c r="A33" s="135"/>
      <c r="B33" s="168" t="s">
        <v>71</v>
      </c>
      <c r="C33" s="176"/>
      <c r="D33" s="176"/>
      <c r="E33" s="177"/>
      <c r="F33" s="178"/>
      <c r="G33" s="177"/>
      <c r="H33" s="178"/>
      <c r="I33" s="479">
        <f>ROUNDDOWN(G33*H33/60,0)</f>
        <v>0</v>
      </c>
      <c r="J33" s="480"/>
      <c r="K33" s="195" t="e">
        <f>設備使用記錄表!AJ8</f>
        <v>#DIV/0!</v>
      </c>
      <c r="L33" s="138" t="e">
        <f>ROUNDDOWN(I33*K33,0)</f>
        <v>#DIV/0!</v>
      </c>
    </row>
    <row r="34" spans="1:12" ht="15" customHeight="1">
      <c r="A34" s="134"/>
      <c r="B34" s="168" t="s">
        <v>72</v>
      </c>
      <c r="C34" s="176"/>
      <c r="D34" s="176"/>
      <c r="E34" s="177"/>
      <c r="F34" s="178"/>
      <c r="G34" s="177"/>
      <c r="H34" s="178"/>
      <c r="I34" s="479">
        <f>ROUNDDOWN(G34*H34/60,0)</f>
        <v>0</v>
      </c>
      <c r="J34" s="480"/>
      <c r="K34" s="195" t="e">
        <f>設備使用記錄表!AJ9</f>
        <v>#DIV/0!</v>
      </c>
      <c r="L34" s="138" t="e">
        <f>ROUNDDOWN(I34*K34,0)</f>
        <v>#DIV/0!</v>
      </c>
    </row>
    <row r="35" spans="1:12" ht="15.75" customHeight="1">
      <c r="A35" s="137"/>
      <c r="B35" s="139" t="s">
        <v>11</v>
      </c>
      <c r="C35" s="160" t="s">
        <v>68</v>
      </c>
      <c r="D35" s="160" t="s">
        <v>68</v>
      </c>
      <c r="E35" s="160" t="s">
        <v>68</v>
      </c>
      <c r="F35" s="160" t="s">
        <v>68</v>
      </c>
      <c r="G35" s="160" t="s">
        <v>68</v>
      </c>
      <c r="H35" s="160" t="s">
        <v>68</v>
      </c>
      <c r="I35" s="476" t="s">
        <v>68</v>
      </c>
      <c r="J35" s="477"/>
      <c r="K35" s="160" t="s">
        <v>68</v>
      </c>
      <c r="L35" s="138" t="e">
        <f>SUM(L33:L34)</f>
        <v>#DIV/0!</v>
      </c>
    </row>
    <row r="36" spans="1:12" ht="15.75" customHeight="1">
      <c r="A36" s="470" t="s">
        <v>77</v>
      </c>
      <c r="B36" s="471"/>
      <c r="C36" s="160"/>
      <c r="D36" s="160"/>
      <c r="E36" s="160"/>
      <c r="F36" s="160"/>
      <c r="G36" s="160"/>
      <c r="H36" s="160"/>
      <c r="I36" s="476"/>
      <c r="J36" s="477"/>
      <c r="K36" s="160"/>
      <c r="L36" s="163"/>
    </row>
    <row r="37" spans="1:12" ht="15" customHeight="1">
      <c r="A37" s="134"/>
      <c r="B37" s="168" t="s">
        <v>71</v>
      </c>
      <c r="C37" s="176"/>
      <c r="D37" s="176"/>
      <c r="E37" s="177"/>
      <c r="F37" s="178"/>
      <c r="G37" s="177"/>
      <c r="H37" s="178"/>
      <c r="I37" s="479">
        <f>ROUNDDOWN(G37*H37/60,0)</f>
        <v>0</v>
      </c>
      <c r="J37" s="480"/>
      <c r="K37" s="195" t="e">
        <f>設備使用記錄表!AJ15</f>
        <v>#DIV/0!</v>
      </c>
      <c r="L37" s="138" t="e">
        <f>ROUNDDOWN(I37*K37,0)</f>
        <v>#DIV/0!</v>
      </c>
    </row>
    <row r="38" spans="1:12" ht="15" customHeight="1">
      <c r="A38" s="136"/>
      <c r="B38" s="168" t="s">
        <v>72</v>
      </c>
      <c r="C38" s="176"/>
      <c r="D38" s="176"/>
      <c r="E38" s="177"/>
      <c r="F38" s="178"/>
      <c r="G38" s="177"/>
      <c r="H38" s="178"/>
      <c r="I38" s="479">
        <f>ROUNDDOWN(G38*H38/60,0)</f>
        <v>0</v>
      </c>
      <c r="J38" s="480"/>
      <c r="K38" s="195" t="e">
        <f>設備使用記錄表!AJ16</f>
        <v>#DIV/0!</v>
      </c>
      <c r="L38" s="138" t="e">
        <f>ROUNDDOWN(I38*K38,0)</f>
        <v>#DIV/0!</v>
      </c>
    </row>
    <row r="39" spans="1:12" ht="17.25" customHeight="1">
      <c r="A39" s="137"/>
      <c r="B39" s="139" t="s">
        <v>11</v>
      </c>
      <c r="C39" s="160" t="s">
        <v>68</v>
      </c>
      <c r="D39" s="160" t="s">
        <v>68</v>
      </c>
      <c r="E39" s="160" t="s">
        <v>68</v>
      </c>
      <c r="F39" s="160" t="s">
        <v>68</v>
      </c>
      <c r="G39" s="160" t="s">
        <v>68</v>
      </c>
      <c r="H39" s="160" t="s">
        <v>68</v>
      </c>
      <c r="I39" s="476" t="s">
        <v>68</v>
      </c>
      <c r="J39" s="477"/>
      <c r="K39" s="160" t="s">
        <v>68</v>
      </c>
      <c r="L39" s="138" t="e">
        <f>SUM(L37:L38)</f>
        <v>#DIV/0!</v>
      </c>
    </row>
    <row r="40" spans="1:12" ht="17.25" customHeight="1">
      <c r="A40" s="470" t="s">
        <v>77</v>
      </c>
      <c r="B40" s="471"/>
      <c r="C40" s="160"/>
      <c r="D40" s="160"/>
      <c r="E40" s="160"/>
      <c r="F40" s="160"/>
      <c r="G40" s="160"/>
      <c r="H40" s="160"/>
      <c r="I40" s="476"/>
      <c r="J40" s="477"/>
      <c r="K40" s="160"/>
      <c r="L40" s="163"/>
    </row>
    <row r="41" spans="1:12" ht="17.25" customHeight="1">
      <c r="A41" s="134"/>
      <c r="B41" s="168" t="s">
        <v>71</v>
      </c>
      <c r="C41" s="179"/>
      <c r="D41" s="179"/>
      <c r="E41" s="177"/>
      <c r="F41" s="177"/>
      <c r="G41" s="177"/>
      <c r="H41" s="177"/>
      <c r="I41" s="479">
        <f>ROUNDDOWN(G41*H41/60,0)</f>
        <v>0</v>
      </c>
      <c r="J41" s="480"/>
      <c r="K41" s="195" t="e">
        <f>設備使用記錄表!AJ22</f>
        <v>#DIV/0!</v>
      </c>
      <c r="L41" s="138" t="e">
        <f>ROUNDDOWN(I41*K41,0)</f>
        <v>#DIV/0!</v>
      </c>
    </row>
    <row r="42" spans="1:12" ht="17.25" customHeight="1">
      <c r="A42" s="134"/>
      <c r="B42" s="168" t="s">
        <v>72</v>
      </c>
      <c r="C42" s="177"/>
      <c r="D42" s="177"/>
      <c r="E42" s="177"/>
      <c r="F42" s="177"/>
      <c r="G42" s="177"/>
      <c r="H42" s="177"/>
      <c r="I42" s="479">
        <f>ROUNDDOWN(G42*H42/60,0)</f>
        <v>0</v>
      </c>
      <c r="J42" s="480"/>
      <c r="K42" s="195" t="e">
        <f>設備使用記錄表!AJ23</f>
        <v>#DIV/0!</v>
      </c>
      <c r="L42" s="138" t="e">
        <f>ROUNDDOWN(I42*K42,0)</f>
        <v>#DIV/0!</v>
      </c>
    </row>
    <row r="43" spans="1:12" ht="17.25" customHeight="1">
      <c r="A43" s="137"/>
      <c r="B43" s="139" t="s">
        <v>11</v>
      </c>
      <c r="C43" s="160" t="s">
        <v>68</v>
      </c>
      <c r="D43" s="160" t="s">
        <v>68</v>
      </c>
      <c r="E43" s="160" t="s">
        <v>68</v>
      </c>
      <c r="F43" s="160" t="s">
        <v>68</v>
      </c>
      <c r="G43" s="160" t="s">
        <v>68</v>
      </c>
      <c r="H43" s="160" t="s">
        <v>68</v>
      </c>
      <c r="I43" s="476" t="s">
        <v>68</v>
      </c>
      <c r="J43" s="477"/>
      <c r="K43" s="160" t="s">
        <v>68</v>
      </c>
      <c r="L43" s="138" t="e">
        <f>SUM(L41:L42)</f>
        <v>#DIV/0!</v>
      </c>
    </row>
    <row r="44" spans="1:12" ht="17.25" customHeight="1">
      <c r="A44" s="470" t="s">
        <v>77</v>
      </c>
      <c r="B44" s="471"/>
      <c r="C44" s="160"/>
      <c r="D44" s="160"/>
      <c r="E44" s="160"/>
      <c r="F44" s="160"/>
      <c r="G44" s="160"/>
      <c r="H44" s="160"/>
      <c r="I44" s="476"/>
      <c r="J44" s="477"/>
      <c r="K44" s="160"/>
      <c r="L44" s="163"/>
    </row>
    <row r="45" spans="1:12" ht="17.25" customHeight="1">
      <c r="A45" s="134"/>
      <c r="B45" s="168" t="s">
        <v>71</v>
      </c>
      <c r="C45" s="177"/>
      <c r="D45" s="177"/>
      <c r="E45" s="177"/>
      <c r="F45" s="177"/>
      <c r="G45" s="177"/>
      <c r="H45" s="177"/>
      <c r="I45" s="479">
        <f>ROUNDDOWN(G45*H45/60,0)</f>
        <v>0</v>
      </c>
      <c r="J45" s="480"/>
      <c r="K45" s="195" t="e">
        <f>設備使用記錄表!AJ29</f>
        <v>#DIV/0!</v>
      </c>
      <c r="L45" s="138" t="e">
        <f>ROUNDDOWN(I45*K45,0)</f>
        <v>#DIV/0!</v>
      </c>
    </row>
    <row r="46" spans="1:12" ht="17.25" customHeight="1">
      <c r="A46" s="134"/>
      <c r="B46" s="168" t="s">
        <v>72</v>
      </c>
      <c r="C46" s="177"/>
      <c r="D46" s="177"/>
      <c r="E46" s="177"/>
      <c r="F46" s="177"/>
      <c r="G46" s="177"/>
      <c r="H46" s="177"/>
      <c r="I46" s="479">
        <f>ROUNDDOWN(G46*H46/60,0)</f>
        <v>0</v>
      </c>
      <c r="J46" s="480"/>
      <c r="K46" s="195" t="e">
        <f>設備使用記錄表!AJ30</f>
        <v>#DIV/0!</v>
      </c>
      <c r="L46" s="138" t="e">
        <f>ROUNDDOWN(I46*K46,0)</f>
        <v>#DIV/0!</v>
      </c>
    </row>
    <row r="47" spans="1:12" ht="17.25" customHeight="1">
      <c r="A47" s="137"/>
      <c r="B47" s="139" t="s">
        <v>11</v>
      </c>
      <c r="C47" s="160" t="s">
        <v>68</v>
      </c>
      <c r="D47" s="160" t="s">
        <v>68</v>
      </c>
      <c r="E47" s="160" t="s">
        <v>68</v>
      </c>
      <c r="F47" s="160" t="s">
        <v>68</v>
      </c>
      <c r="G47" s="160" t="s">
        <v>68</v>
      </c>
      <c r="H47" s="160" t="s">
        <v>68</v>
      </c>
      <c r="I47" s="476" t="s">
        <v>68</v>
      </c>
      <c r="J47" s="477"/>
      <c r="K47" s="160" t="s">
        <v>68</v>
      </c>
      <c r="L47" s="138" t="e">
        <f>SUM(L45:L46)</f>
        <v>#DIV/0!</v>
      </c>
    </row>
    <row r="48" spans="1:12" ht="15.75" customHeight="1">
      <c r="A48" s="470" t="s">
        <v>77</v>
      </c>
      <c r="B48" s="471"/>
      <c r="C48" s="160"/>
      <c r="D48" s="160"/>
      <c r="E48" s="160"/>
      <c r="F48" s="160"/>
      <c r="G48" s="160"/>
      <c r="H48" s="160"/>
      <c r="I48" s="476"/>
      <c r="J48" s="477"/>
      <c r="K48" s="160"/>
      <c r="L48" s="163"/>
    </row>
    <row r="49" spans="1:12" ht="15" customHeight="1">
      <c r="A49" s="134"/>
      <c r="B49" s="168" t="s">
        <v>71</v>
      </c>
      <c r="C49" s="177"/>
      <c r="D49" s="177"/>
      <c r="E49" s="177"/>
      <c r="F49" s="177"/>
      <c r="G49" s="177"/>
      <c r="H49" s="177"/>
      <c r="I49" s="479">
        <f>ROUNDDOWN(G49*H49/60,0)</f>
        <v>0</v>
      </c>
      <c r="J49" s="480"/>
      <c r="K49" s="195" t="e">
        <f>設備使用記錄表!AJ36</f>
        <v>#DIV/0!</v>
      </c>
      <c r="L49" s="138" t="e">
        <f>ROUNDDOWN(I49*K49,0)</f>
        <v>#DIV/0!</v>
      </c>
    </row>
    <row r="50" spans="1:12" ht="15" customHeight="1">
      <c r="A50" s="134"/>
      <c r="B50" s="168" t="s">
        <v>72</v>
      </c>
      <c r="C50" s="177"/>
      <c r="D50" s="177"/>
      <c r="E50" s="177"/>
      <c r="F50" s="177"/>
      <c r="G50" s="177"/>
      <c r="H50" s="177"/>
      <c r="I50" s="479">
        <f>ROUNDDOWN(G50*H50/60,0)</f>
        <v>0</v>
      </c>
      <c r="J50" s="480"/>
      <c r="K50" s="195" t="e">
        <f>設備使用記錄表!AJ37</f>
        <v>#DIV/0!</v>
      </c>
      <c r="L50" s="138" t="e">
        <f>ROUNDDOWN(I50*K50,0)</f>
        <v>#DIV/0!</v>
      </c>
    </row>
    <row r="51" spans="1:12" ht="15.75" customHeight="1">
      <c r="A51" s="470" t="s">
        <v>77</v>
      </c>
      <c r="B51" s="471"/>
      <c r="C51" s="160"/>
      <c r="D51" s="160"/>
      <c r="E51" s="160"/>
      <c r="F51" s="160"/>
      <c r="G51" s="160"/>
      <c r="H51" s="160"/>
      <c r="I51" s="476"/>
      <c r="J51" s="477"/>
      <c r="K51" s="160"/>
      <c r="L51" s="163"/>
    </row>
    <row r="52" spans="1:12" ht="15" customHeight="1">
      <c r="A52" s="134"/>
      <c r="B52" s="168" t="s">
        <v>66</v>
      </c>
      <c r="C52" s="177"/>
      <c r="D52" s="177"/>
      <c r="E52" s="177"/>
      <c r="F52" s="177"/>
      <c r="G52" s="177"/>
      <c r="H52" s="177"/>
      <c r="I52" s="479">
        <f>ROUNDDOWN(G52*H52/60,0)</f>
        <v>0</v>
      </c>
      <c r="J52" s="480"/>
      <c r="K52" s="195" t="e">
        <f>設備使用記錄表!AJ46</f>
        <v>#DIV/0!</v>
      </c>
      <c r="L52" s="138" t="e">
        <f>ROUNDDOWN(I52*K52,0)</f>
        <v>#DIV/0!</v>
      </c>
    </row>
    <row r="53" spans="1:12" ht="15" customHeight="1">
      <c r="A53" s="134"/>
      <c r="B53" s="168" t="s">
        <v>67</v>
      </c>
      <c r="C53" s="177"/>
      <c r="D53" s="177"/>
      <c r="E53" s="177"/>
      <c r="F53" s="177"/>
      <c r="G53" s="177"/>
      <c r="H53" s="177"/>
      <c r="I53" s="479">
        <f>ROUNDDOWN(G53*H53/60,0)</f>
        <v>0</v>
      </c>
      <c r="J53" s="480"/>
      <c r="K53" s="195">
        <f>設備使用記錄表!AJ47</f>
        <v>0</v>
      </c>
      <c r="L53" s="138">
        <f>ROUNDDOWN(I53*K53,0)</f>
        <v>0</v>
      </c>
    </row>
    <row r="54" spans="1:12" ht="15" customHeight="1">
      <c r="A54" s="140"/>
      <c r="B54" s="141" t="s">
        <v>11</v>
      </c>
      <c r="C54" s="160" t="s">
        <v>68</v>
      </c>
      <c r="D54" s="160" t="s">
        <v>68</v>
      </c>
      <c r="E54" s="160" t="s">
        <v>68</v>
      </c>
      <c r="F54" s="160" t="s">
        <v>68</v>
      </c>
      <c r="G54" s="160" t="s">
        <v>68</v>
      </c>
      <c r="H54" s="160" t="s">
        <v>68</v>
      </c>
      <c r="I54" s="476" t="s">
        <v>68</v>
      </c>
      <c r="J54" s="478"/>
      <c r="K54" s="160" t="s">
        <v>68</v>
      </c>
      <c r="L54" s="142" t="e">
        <f>SUM(L49:L50)</f>
        <v>#DIV/0!</v>
      </c>
    </row>
    <row r="55" spans="1:12" s="24" customFormat="1" ht="18.75" customHeight="1" thickBot="1">
      <c r="A55" s="67" t="s">
        <v>21</v>
      </c>
      <c r="B55" s="172"/>
      <c r="C55" s="42"/>
      <c r="D55" s="42"/>
      <c r="E55" s="42"/>
      <c r="F55" s="26">
        <f>SUM(F32:F54)</f>
        <v>0</v>
      </c>
      <c r="G55" s="180" t="s">
        <v>68</v>
      </c>
      <c r="H55" s="26">
        <f>SUM(H32:H54)</f>
        <v>0</v>
      </c>
      <c r="I55" s="481">
        <f>SUM(I32:J54)</f>
        <v>0</v>
      </c>
      <c r="J55" s="482"/>
      <c r="K55" s="143" t="e">
        <f>SUM(K32:K54)</f>
        <v>#DIV/0!</v>
      </c>
      <c r="L55" s="68" t="e">
        <f>SUM(L32:L54)/2</f>
        <v>#DIV/0!</v>
      </c>
    </row>
    <row r="56" spans="1:12" s="24" customFormat="1" ht="21" customHeight="1" thickBot="1">
      <c r="A56" s="110" t="s">
        <v>32</v>
      </c>
      <c r="B56" s="172"/>
      <c r="C56" s="42"/>
      <c r="D56" s="42"/>
      <c r="E56" s="42"/>
      <c r="F56" s="26">
        <f>F55+F27</f>
        <v>0</v>
      </c>
      <c r="G56" s="181" t="s">
        <v>68</v>
      </c>
      <c r="H56" s="26">
        <f>H55+H27</f>
        <v>0</v>
      </c>
      <c r="I56" s="491">
        <f>I55+J27</f>
        <v>0</v>
      </c>
      <c r="J56" s="492"/>
      <c r="K56" s="143" t="e">
        <f>K55+K27</f>
        <v>#DIV/0!</v>
      </c>
      <c r="L56" s="68" t="e">
        <f>L55+L27</f>
        <v>#DIV/0!</v>
      </c>
    </row>
    <row r="57" spans="1:12" s="214" customFormat="1" ht="13.5" customHeight="1">
      <c r="A57" s="301" t="s">
        <v>209</v>
      </c>
      <c r="B57" s="302"/>
      <c r="C57" s="303"/>
      <c r="D57" s="303"/>
      <c r="E57" s="303"/>
      <c r="F57" s="303"/>
      <c r="G57" s="303"/>
    </row>
    <row r="58" spans="1:12" s="214" customFormat="1" ht="13.5" customHeight="1">
      <c r="A58" s="304" t="s">
        <v>210</v>
      </c>
      <c r="B58" s="302"/>
      <c r="C58" s="303"/>
      <c r="D58" s="303"/>
      <c r="E58" s="303"/>
      <c r="F58" s="303"/>
      <c r="G58" s="303"/>
    </row>
    <row r="59" spans="1:12" s="303" customFormat="1" ht="18" customHeight="1">
      <c r="A59" s="489" t="s">
        <v>211</v>
      </c>
      <c r="B59" s="490"/>
      <c r="C59" s="490"/>
      <c r="D59" s="490"/>
      <c r="E59" s="490"/>
      <c r="F59" s="490"/>
      <c r="G59" s="490"/>
      <c r="H59" s="490"/>
      <c r="I59" s="490"/>
      <c r="J59" s="490"/>
      <c r="K59" s="490"/>
      <c r="L59" s="490"/>
    </row>
    <row r="60" spans="1:12" s="214" customFormat="1" ht="30" customHeight="1">
      <c r="A60" s="487" t="s">
        <v>278</v>
      </c>
      <c r="B60" s="488"/>
      <c r="C60" s="488"/>
      <c r="D60" s="488"/>
      <c r="E60" s="488"/>
      <c r="F60" s="488"/>
      <c r="G60" s="488"/>
      <c r="H60" s="488"/>
      <c r="I60" s="488"/>
      <c r="J60" s="488"/>
      <c r="K60" s="488"/>
      <c r="L60" s="488"/>
    </row>
    <row r="61" spans="1:12" s="214" customFormat="1">
      <c r="A61" s="2" t="s">
        <v>74</v>
      </c>
      <c r="B61" s="173"/>
    </row>
    <row r="63" spans="1:12" s="33" customFormat="1">
      <c r="B63" s="174"/>
    </row>
  </sheetData>
  <mergeCells count="43">
    <mergeCell ref="A51:B51"/>
    <mergeCell ref="I51:J51"/>
    <mergeCell ref="I52:J52"/>
    <mergeCell ref="I53:J53"/>
    <mergeCell ref="A60:L60"/>
    <mergeCell ref="A59:L59"/>
    <mergeCell ref="I56:J56"/>
    <mergeCell ref="I31:J31"/>
    <mergeCell ref="I32:J32"/>
    <mergeCell ref="I33:J33"/>
    <mergeCell ref="I34:J34"/>
    <mergeCell ref="I35:J35"/>
    <mergeCell ref="I36:J36"/>
    <mergeCell ref="I50:J50"/>
    <mergeCell ref="I55:J55"/>
    <mergeCell ref="I45:J45"/>
    <mergeCell ref="A1:L1"/>
    <mergeCell ref="A29:L29"/>
    <mergeCell ref="I49:J49"/>
    <mergeCell ref="I41:J41"/>
    <mergeCell ref="I42:J42"/>
    <mergeCell ref="I44:J44"/>
    <mergeCell ref="A4:B4"/>
    <mergeCell ref="A8:B8"/>
    <mergeCell ref="I43:J43"/>
    <mergeCell ref="I40:J40"/>
    <mergeCell ref="I46:J46"/>
    <mergeCell ref="I47:J47"/>
    <mergeCell ref="I48:J48"/>
    <mergeCell ref="I54:J54"/>
    <mergeCell ref="I37:J37"/>
    <mergeCell ref="I38:J38"/>
    <mergeCell ref="I39:J39"/>
    <mergeCell ref="A3:B3"/>
    <mergeCell ref="A12:B12"/>
    <mergeCell ref="A16:B16"/>
    <mergeCell ref="A23:B23"/>
    <mergeCell ref="A44:B44"/>
    <mergeCell ref="A48:B48"/>
    <mergeCell ref="A20:B20"/>
    <mergeCell ref="A32:B32"/>
    <mergeCell ref="A36:B36"/>
    <mergeCell ref="A40:B40"/>
  </mergeCells>
  <phoneticPr fontId="4" type="noConversion"/>
  <printOptions horizontalCentered="1"/>
  <pageMargins left="0.55118110236220474" right="0.55118110236220474" top="0.35433070866141736" bottom="0.19685039370078741" header="0.11811023622047245" footer="0.11811023622047245"/>
  <pageSetup paperSize="9" scale="95" orientation="landscape" horizontalDpi="4294967292" r:id="rId1"/>
  <headerFooter alignWithMargins="0"/>
  <rowBreaks count="1" manualBreakCount="1">
    <brk id="2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76"/>
  <sheetViews>
    <sheetView topLeftCell="A10" zoomScale="70" zoomScaleNormal="70" workbookViewId="0">
      <selection activeCell="AJ46" sqref="AJ46"/>
    </sheetView>
  </sheetViews>
  <sheetFormatPr defaultRowHeight="15.75"/>
  <cols>
    <col min="1" max="1" width="1.625" style="30" customWidth="1"/>
    <col min="2" max="2" width="12.625" style="30" customWidth="1"/>
    <col min="3" max="3" width="10.625" style="30" customWidth="1"/>
    <col min="4" max="34" width="3.375" style="30" customWidth="1"/>
    <col min="35" max="35" width="5.375" style="30" bestFit="1" customWidth="1"/>
    <col min="36" max="36" width="6.75" style="30" bestFit="1" customWidth="1"/>
    <col min="37" max="37" width="5.25" style="64" customWidth="1"/>
    <col min="38" max="117" width="9" style="64"/>
    <col min="118" max="16384" width="9" style="30"/>
  </cols>
  <sheetData>
    <row r="1" spans="1:117" s="64" customFormat="1" ht="30" customHeight="1" thickBot="1">
      <c r="B1" s="420" t="s">
        <v>136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</row>
    <row r="2" spans="1:117" s="123" customFormat="1" ht="28.5">
      <c r="A2" s="494" t="s">
        <v>33</v>
      </c>
      <c r="B2" s="495"/>
      <c r="C2" s="182" t="s">
        <v>8</v>
      </c>
      <c r="D2" s="183">
        <v>1</v>
      </c>
      <c r="E2" s="183">
        <v>2</v>
      </c>
      <c r="F2" s="183">
        <v>3</v>
      </c>
      <c r="G2" s="183">
        <v>4</v>
      </c>
      <c r="H2" s="183">
        <v>5</v>
      </c>
      <c r="I2" s="183">
        <v>6</v>
      </c>
      <c r="J2" s="183">
        <v>7</v>
      </c>
      <c r="K2" s="183">
        <v>8</v>
      </c>
      <c r="L2" s="183">
        <v>9</v>
      </c>
      <c r="M2" s="183">
        <v>10</v>
      </c>
      <c r="N2" s="183">
        <v>11</v>
      </c>
      <c r="O2" s="183">
        <v>12</v>
      </c>
      <c r="P2" s="183">
        <v>13</v>
      </c>
      <c r="Q2" s="183">
        <v>14</v>
      </c>
      <c r="R2" s="183">
        <v>15</v>
      </c>
      <c r="S2" s="183">
        <v>16</v>
      </c>
      <c r="T2" s="183">
        <v>17</v>
      </c>
      <c r="U2" s="183">
        <v>18</v>
      </c>
      <c r="V2" s="183">
        <v>19</v>
      </c>
      <c r="W2" s="183">
        <v>20</v>
      </c>
      <c r="X2" s="183">
        <v>21</v>
      </c>
      <c r="Y2" s="183">
        <v>22</v>
      </c>
      <c r="Z2" s="183">
        <v>23</v>
      </c>
      <c r="AA2" s="183">
        <v>24</v>
      </c>
      <c r="AB2" s="183">
        <v>25</v>
      </c>
      <c r="AC2" s="183">
        <v>26</v>
      </c>
      <c r="AD2" s="183">
        <v>27</v>
      </c>
      <c r="AE2" s="183">
        <v>28</v>
      </c>
      <c r="AF2" s="183">
        <v>29</v>
      </c>
      <c r="AG2" s="183">
        <v>30</v>
      </c>
      <c r="AH2" s="183">
        <v>31</v>
      </c>
      <c r="AI2" s="182" t="s">
        <v>0</v>
      </c>
      <c r="AJ2" s="184" t="s">
        <v>34</v>
      </c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</row>
    <row r="3" spans="1:117" s="48" customFormat="1" ht="18.75" customHeight="1">
      <c r="A3" s="499" t="s">
        <v>77</v>
      </c>
      <c r="B3" s="500"/>
      <c r="C3" s="53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7"/>
      <c r="AJ3" s="185"/>
    </row>
    <row r="4" spans="1:117" s="48" customFormat="1" ht="18.75" customHeight="1">
      <c r="A4" s="186" t="s">
        <v>62</v>
      </c>
      <c r="B4" s="144"/>
      <c r="C4" s="53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7"/>
      <c r="AJ4" s="185"/>
    </row>
    <row r="5" spans="1:117" s="52" customFormat="1" ht="18.75" customHeight="1">
      <c r="A5" s="50"/>
      <c r="B5" s="50" t="s">
        <v>66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10">
        <f>SUM(D5:AH5)</f>
        <v>0</v>
      </c>
      <c r="AJ5" s="188" t="e">
        <f>ROUNDDOWN(AI5/F$47,2)</f>
        <v>#DIV/0!</v>
      </c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</row>
    <row r="6" spans="1:117" s="52" customFormat="1" ht="18.75" customHeight="1">
      <c r="A6" s="50"/>
      <c r="B6" s="50" t="s">
        <v>67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10">
        <f t="shared" ref="AI6:AI37" si="0">SUM(D6:AH6)</f>
        <v>0</v>
      </c>
      <c r="AJ6" s="188" t="e">
        <f>ROUNDDOWN(AI6/F$47,2)</f>
        <v>#DIV/0!</v>
      </c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</row>
    <row r="7" spans="1:117" s="52" customFormat="1" ht="18.75" customHeight="1">
      <c r="A7" s="189" t="s">
        <v>64</v>
      </c>
      <c r="B7" s="13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88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</row>
    <row r="8" spans="1:117" s="52" customFormat="1" ht="18.75" customHeight="1">
      <c r="A8" s="187"/>
      <c r="B8" s="50" t="s">
        <v>66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10">
        <f t="shared" si="0"/>
        <v>0</v>
      </c>
      <c r="AJ8" s="188" t="e">
        <f>ROUNDDOWN(AI8/F$47,2)</f>
        <v>#DIV/0!</v>
      </c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</row>
    <row r="9" spans="1:117" s="52" customFormat="1" ht="18.75" customHeight="1">
      <c r="A9" s="187"/>
      <c r="B9" s="50" t="s">
        <v>67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10">
        <f t="shared" si="0"/>
        <v>0</v>
      </c>
      <c r="AJ9" s="188" t="e">
        <f>ROUNDDOWN(AI9/F$47,2)</f>
        <v>#DIV/0!</v>
      </c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</row>
    <row r="10" spans="1:117" s="52" customFormat="1" ht="18.75" customHeight="1">
      <c r="A10" s="499" t="s">
        <v>77</v>
      </c>
      <c r="B10" s="50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85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</row>
    <row r="11" spans="1:117" s="52" customFormat="1" ht="18.75" customHeight="1">
      <c r="A11" s="189" t="s">
        <v>63</v>
      </c>
      <c r="B11" s="14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85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</row>
    <row r="12" spans="1:117" s="52" customFormat="1" ht="18.75" customHeight="1">
      <c r="A12" s="187"/>
      <c r="B12" s="50" t="s">
        <v>66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10">
        <f t="shared" si="0"/>
        <v>0</v>
      </c>
      <c r="AJ12" s="188" t="e">
        <f>ROUNDDOWN(AI12/K$47,2)</f>
        <v>#DIV/0!</v>
      </c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</row>
    <row r="13" spans="1:117" s="52" customFormat="1" ht="18.75" customHeight="1">
      <c r="A13" s="187"/>
      <c r="B13" s="50" t="s">
        <v>67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10">
        <f t="shared" si="0"/>
        <v>0</v>
      </c>
      <c r="AJ13" s="188" t="e">
        <f>ROUNDDOWN(AI13/K$47,2)</f>
        <v>#DIV/0!</v>
      </c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</row>
    <row r="14" spans="1:117" s="52" customFormat="1" ht="18.75" customHeight="1">
      <c r="A14" s="189" t="s">
        <v>64</v>
      </c>
      <c r="B14" s="133"/>
      <c r="C14" s="1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188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</row>
    <row r="15" spans="1:117" s="124" customFormat="1" ht="18.75" customHeight="1">
      <c r="A15" s="190"/>
      <c r="B15" s="50" t="s">
        <v>66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10">
        <f t="shared" si="0"/>
        <v>0</v>
      </c>
      <c r="AJ15" s="188" t="e">
        <f>ROUNDDOWN(AI15/K$47,2)</f>
        <v>#DIV/0!</v>
      </c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</row>
    <row r="16" spans="1:117" s="124" customFormat="1" ht="18.75" customHeight="1">
      <c r="A16" s="190"/>
      <c r="B16" s="50" t="s">
        <v>67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10">
        <f t="shared" si="0"/>
        <v>0</v>
      </c>
      <c r="AJ16" s="188" t="e">
        <f>ROUNDDOWN(AI16/K$47,2)</f>
        <v>#DIV/0!</v>
      </c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</row>
    <row r="17" spans="1:57" s="48" customFormat="1" ht="18.75" customHeight="1">
      <c r="A17" s="499" t="s">
        <v>77</v>
      </c>
      <c r="B17" s="500"/>
      <c r="C17" s="53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10"/>
      <c r="AJ17" s="185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</row>
    <row r="18" spans="1:57" s="48" customFormat="1" ht="18.75" customHeight="1">
      <c r="A18" s="186" t="s">
        <v>62</v>
      </c>
      <c r="B18" s="144"/>
      <c r="C18" s="53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10"/>
      <c r="AJ18" s="185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</row>
    <row r="19" spans="1:57" s="52" customFormat="1" ht="18.75" customHeight="1">
      <c r="A19" s="187"/>
      <c r="B19" s="50" t="s">
        <v>78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10">
        <f t="shared" si="0"/>
        <v>0</v>
      </c>
      <c r="AJ19" s="188" t="e">
        <f>ROUNDDOWN(AI19/P$47,2)</f>
        <v>#DIV/0!</v>
      </c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</row>
    <row r="20" spans="1:57" s="52" customFormat="1" ht="18.75" customHeight="1">
      <c r="A20" s="187"/>
      <c r="B20" s="50" t="s">
        <v>79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10">
        <f t="shared" si="0"/>
        <v>0</v>
      </c>
      <c r="AJ20" s="188" t="e">
        <f>ROUNDDOWN(AI20/P$47,2)</f>
        <v>#DIV/0!</v>
      </c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</row>
    <row r="21" spans="1:57" s="52" customFormat="1" ht="18.75" customHeight="1">
      <c r="A21" s="189" t="s">
        <v>64</v>
      </c>
      <c r="B21" s="13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188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</row>
    <row r="22" spans="1:57" s="52" customFormat="1" ht="18.75" customHeight="1">
      <c r="A22" s="187"/>
      <c r="B22" s="50" t="s">
        <v>66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10">
        <f t="shared" si="0"/>
        <v>0</v>
      </c>
      <c r="AJ22" s="188" t="e">
        <f>ROUNDDOWN(AI22/P$47,2)</f>
        <v>#DIV/0!</v>
      </c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</row>
    <row r="23" spans="1:57" s="52" customFormat="1" ht="18.75" customHeight="1">
      <c r="A23" s="187"/>
      <c r="B23" s="50" t="s">
        <v>67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10">
        <f t="shared" si="0"/>
        <v>0</v>
      </c>
      <c r="AJ23" s="188" t="e">
        <f>ROUNDDOWN(AI23/P$47,2)</f>
        <v>#DIV/0!</v>
      </c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</row>
    <row r="24" spans="1:57" s="52" customFormat="1" ht="18.75" customHeight="1">
      <c r="A24" s="499" t="s">
        <v>77</v>
      </c>
      <c r="B24" s="50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85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</row>
    <row r="25" spans="1:57" s="52" customFormat="1" ht="18.75" customHeight="1">
      <c r="A25" s="189" t="s">
        <v>62</v>
      </c>
      <c r="B25" s="14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85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</row>
    <row r="26" spans="1:57" s="52" customFormat="1" ht="18.75" customHeight="1">
      <c r="A26" s="187"/>
      <c r="B26" s="50" t="s">
        <v>66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10">
        <f t="shared" si="0"/>
        <v>0</v>
      </c>
      <c r="AJ26" s="188" t="e">
        <f>ROUNDDOWN(AI26/U$47,2)</f>
        <v>#DIV/0!</v>
      </c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</row>
    <row r="27" spans="1:57" s="52" customFormat="1" ht="18.75" customHeight="1">
      <c r="A27" s="187"/>
      <c r="B27" s="50" t="s">
        <v>67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10">
        <f t="shared" si="0"/>
        <v>0</v>
      </c>
      <c r="AJ27" s="188" t="e">
        <f>ROUNDDOWN(AI27/U$47,2)</f>
        <v>#DIV/0!</v>
      </c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</row>
    <row r="28" spans="1:57" s="52" customFormat="1" ht="18.75" customHeight="1">
      <c r="A28" s="189" t="s">
        <v>64</v>
      </c>
      <c r="B28" s="133"/>
      <c r="C28" s="1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188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</row>
    <row r="29" spans="1:57" s="124" customFormat="1" ht="18.75" customHeight="1">
      <c r="A29" s="190"/>
      <c r="B29" s="50" t="s">
        <v>66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10">
        <f t="shared" si="0"/>
        <v>0</v>
      </c>
      <c r="AJ29" s="188" t="e">
        <f>ROUNDDOWN(AI29/U$47,2)</f>
        <v>#DIV/0!</v>
      </c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</row>
    <row r="30" spans="1:57" s="124" customFormat="1" ht="18.75" customHeight="1">
      <c r="A30" s="190"/>
      <c r="B30" s="50" t="s">
        <v>67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10">
        <f t="shared" si="0"/>
        <v>0</v>
      </c>
      <c r="AJ30" s="188" t="e">
        <f>ROUNDDOWN(AI30/U$47,2)</f>
        <v>#DIV/0!</v>
      </c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</row>
    <row r="31" spans="1:57" s="48" customFormat="1" ht="18.75" customHeight="1">
      <c r="A31" s="499" t="s">
        <v>77</v>
      </c>
      <c r="B31" s="500"/>
      <c r="C31" s="53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0"/>
      <c r="AJ31" s="185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</row>
    <row r="32" spans="1:57" s="48" customFormat="1" ht="18.75" customHeight="1">
      <c r="A32" s="186" t="s">
        <v>62</v>
      </c>
      <c r="B32" s="144"/>
      <c r="C32" s="53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10"/>
      <c r="AJ32" s="185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</row>
    <row r="33" spans="1:117" s="52" customFormat="1" ht="18.75" customHeight="1">
      <c r="A33" s="187"/>
      <c r="B33" s="50" t="s">
        <v>66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10">
        <f t="shared" si="0"/>
        <v>0</v>
      </c>
      <c r="AJ33" s="188" t="e">
        <f>ROUNDDOWN(AI33/Z$47,2)</f>
        <v>#DIV/0!</v>
      </c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</row>
    <row r="34" spans="1:117" s="52" customFormat="1" ht="18.75" customHeight="1">
      <c r="A34" s="187"/>
      <c r="B34" s="50" t="s">
        <v>67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10">
        <f t="shared" si="0"/>
        <v>0</v>
      </c>
      <c r="AJ34" s="188" t="e">
        <f>ROUNDDOWN(AI34/Z$47,2)</f>
        <v>#DIV/0!</v>
      </c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</row>
    <row r="35" spans="1:117" s="52" customFormat="1" ht="18.75" customHeight="1">
      <c r="A35" s="189" t="s">
        <v>64</v>
      </c>
      <c r="B35" s="133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188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</row>
    <row r="36" spans="1:117" s="52" customFormat="1" ht="18.75" customHeight="1">
      <c r="A36" s="187"/>
      <c r="B36" s="50" t="s">
        <v>66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10">
        <f t="shared" si="0"/>
        <v>0</v>
      </c>
      <c r="AJ36" s="188" t="e">
        <f>ROUNDDOWN(AI36/Z$47,2)</f>
        <v>#DIV/0!</v>
      </c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</row>
    <row r="37" spans="1:117" s="52" customFormat="1" ht="18.75" customHeight="1">
      <c r="A37" s="187"/>
      <c r="B37" s="50" t="s">
        <v>67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10">
        <f t="shared" si="0"/>
        <v>0</v>
      </c>
      <c r="AJ37" s="188" t="e">
        <f>ROUNDDOWN(AI37/Z$47,2)</f>
        <v>#DIV/0!</v>
      </c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</row>
    <row r="38" spans="1:117" s="48" customFormat="1" ht="18.75" customHeight="1">
      <c r="A38" s="499" t="s">
        <v>77</v>
      </c>
      <c r="B38" s="500"/>
      <c r="C38" s="53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10"/>
      <c r="AJ38" s="185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</row>
    <row r="39" spans="1:117" s="48" customFormat="1" ht="18.75" customHeight="1">
      <c r="A39" s="186" t="s">
        <v>62</v>
      </c>
      <c r="B39" s="144"/>
      <c r="C39" s="53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10"/>
      <c r="AJ39" s="185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</row>
    <row r="40" spans="1:117" s="52" customFormat="1" ht="18.75" customHeight="1">
      <c r="A40" s="187"/>
      <c r="B40" s="50" t="s">
        <v>66</v>
      </c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10">
        <f>SUM(D40:AH40)</f>
        <v>0</v>
      </c>
      <c r="AJ40" s="188" t="e">
        <f>ROUNDDOWN(AI40/AD$47,2)</f>
        <v>#DIV/0!</v>
      </c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</row>
    <row r="41" spans="1:117" s="52" customFormat="1" ht="18.75" customHeight="1">
      <c r="A41" s="187"/>
      <c r="B41" s="50" t="s">
        <v>67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10">
        <f>SUM(D41:AH41)</f>
        <v>0</v>
      </c>
      <c r="AJ41" s="188" t="e">
        <f>ROUNDDOWN(AI41/AD$47,2)</f>
        <v>#DIV/0!</v>
      </c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</row>
    <row r="42" spans="1:117" s="52" customFormat="1" ht="18.75" customHeight="1">
      <c r="A42" s="189" t="s">
        <v>64</v>
      </c>
      <c r="B42" s="13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188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</row>
    <row r="43" spans="1:117" s="52" customFormat="1" ht="18.75" customHeight="1">
      <c r="A43" s="187"/>
      <c r="B43" s="50" t="s">
        <v>66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10">
        <f>SUM(D43:AH43)</f>
        <v>0</v>
      </c>
      <c r="AJ43" s="188" t="e">
        <f>ROUNDDOWN(AI43/AD$47,2)</f>
        <v>#DIV/0!</v>
      </c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</row>
    <row r="44" spans="1:117" s="52" customFormat="1" ht="18.75" customHeight="1">
      <c r="A44" s="187"/>
      <c r="B44" s="50" t="s">
        <v>67</v>
      </c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10">
        <f>SUM(D44:AH44)</f>
        <v>0</v>
      </c>
      <c r="AJ44" s="188" t="e">
        <f>ROUNDDOWN(AI44/AD$47,2)</f>
        <v>#DIV/0!</v>
      </c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</row>
    <row r="45" spans="1:117" s="52" customFormat="1" ht="18.75" customHeight="1">
      <c r="A45" s="187"/>
      <c r="B45" s="133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88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</row>
    <row r="46" spans="1:117" s="54" customFormat="1" ht="18.75" customHeight="1" thickBot="1">
      <c r="A46" s="496" t="s">
        <v>35</v>
      </c>
      <c r="B46" s="497"/>
      <c r="C46" s="498"/>
      <c r="D46" s="191">
        <f>SUM(D5:D45)</f>
        <v>0</v>
      </c>
      <c r="E46" s="191">
        <f t="shared" ref="E46:AH46" si="1">SUM(E5:E45)</f>
        <v>0</v>
      </c>
      <c r="F46" s="191">
        <f t="shared" si="1"/>
        <v>0</v>
      </c>
      <c r="G46" s="191">
        <f t="shared" si="1"/>
        <v>0</v>
      </c>
      <c r="H46" s="191">
        <f t="shared" si="1"/>
        <v>0</v>
      </c>
      <c r="I46" s="191">
        <f t="shared" si="1"/>
        <v>0</v>
      </c>
      <c r="J46" s="191">
        <f t="shared" si="1"/>
        <v>0</v>
      </c>
      <c r="K46" s="191">
        <f t="shared" si="1"/>
        <v>0</v>
      </c>
      <c r="L46" s="191">
        <f t="shared" si="1"/>
        <v>0</v>
      </c>
      <c r="M46" s="191">
        <f t="shared" si="1"/>
        <v>0</v>
      </c>
      <c r="N46" s="191">
        <f t="shared" si="1"/>
        <v>0</v>
      </c>
      <c r="O46" s="191">
        <f t="shared" si="1"/>
        <v>0</v>
      </c>
      <c r="P46" s="191">
        <f t="shared" si="1"/>
        <v>0</v>
      </c>
      <c r="Q46" s="191">
        <f t="shared" si="1"/>
        <v>0</v>
      </c>
      <c r="R46" s="191">
        <f t="shared" si="1"/>
        <v>0</v>
      </c>
      <c r="S46" s="191">
        <f t="shared" si="1"/>
        <v>0</v>
      </c>
      <c r="T46" s="191">
        <f t="shared" si="1"/>
        <v>0</v>
      </c>
      <c r="U46" s="191">
        <f t="shared" si="1"/>
        <v>0</v>
      </c>
      <c r="V46" s="191">
        <f t="shared" si="1"/>
        <v>0</v>
      </c>
      <c r="W46" s="191">
        <f t="shared" si="1"/>
        <v>0</v>
      </c>
      <c r="X46" s="191">
        <f t="shared" si="1"/>
        <v>0</v>
      </c>
      <c r="Y46" s="191">
        <f t="shared" si="1"/>
        <v>0</v>
      </c>
      <c r="Z46" s="191">
        <f t="shared" si="1"/>
        <v>0</v>
      </c>
      <c r="AA46" s="191">
        <f t="shared" si="1"/>
        <v>0</v>
      </c>
      <c r="AB46" s="191">
        <f t="shared" si="1"/>
        <v>0</v>
      </c>
      <c r="AC46" s="191">
        <f t="shared" si="1"/>
        <v>0</v>
      </c>
      <c r="AD46" s="191">
        <f t="shared" si="1"/>
        <v>0</v>
      </c>
      <c r="AE46" s="191">
        <f t="shared" si="1"/>
        <v>0</v>
      </c>
      <c r="AF46" s="191">
        <f t="shared" si="1"/>
        <v>0</v>
      </c>
      <c r="AG46" s="191">
        <f t="shared" si="1"/>
        <v>0</v>
      </c>
      <c r="AH46" s="191">
        <f t="shared" si="1"/>
        <v>0</v>
      </c>
      <c r="AI46" s="191">
        <f>SUM(AI5:AI45)</f>
        <v>0</v>
      </c>
      <c r="AJ46" s="192" t="e">
        <f>SUM(AJ5:AJ45)</f>
        <v>#DIV/0!</v>
      </c>
      <c r="AK46" s="122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</row>
    <row r="47" spans="1:117" s="43" customFormat="1" ht="16.5">
      <c r="B47" s="306" t="s">
        <v>223</v>
      </c>
      <c r="C47" s="214"/>
      <c r="D47" s="214"/>
      <c r="E47" s="307" t="s">
        <v>224</v>
      </c>
      <c r="F47" s="308"/>
      <c r="G47" s="306" t="s">
        <v>2</v>
      </c>
      <c r="H47" s="214"/>
      <c r="I47" s="214"/>
      <c r="J47" s="309" t="s">
        <v>225</v>
      </c>
      <c r="K47" s="308"/>
      <c r="L47" s="306" t="s">
        <v>2</v>
      </c>
      <c r="M47" s="214"/>
      <c r="N47" s="214"/>
      <c r="O47" s="309" t="s">
        <v>226</v>
      </c>
      <c r="P47" s="308"/>
      <c r="Q47" s="306" t="s">
        <v>2</v>
      </c>
      <c r="R47" s="214"/>
      <c r="S47" s="214"/>
      <c r="T47" s="309" t="s">
        <v>227</v>
      </c>
      <c r="U47" s="308"/>
      <c r="V47" s="306" t="s">
        <v>2</v>
      </c>
      <c r="W47" s="214"/>
      <c r="X47" s="214"/>
      <c r="Y47" s="309" t="s">
        <v>228</v>
      </c>
      <c r="Z47" s="308"/>
      <c r="AA47" s="306" t="s">
        <v>2</v>
      </c>
      <c r="AC47" s="309" t="s">
        <v>271</v>
      </c>
      <c r="AD47" s="308"/>
      <c r="AE47" s="306" t="s">
        <v>2</v>
      </c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</row>
    <row r="48" spans="1:117" s="43" customFormat="1" ht="16.5">
      <c r="B48" s="306" t="s">
        <v>229</v>
      </c>
      <c r="C48" s="214"/>
      <c r="D48" s="310"/>
      <c r="E48" s="214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214"/>
      <c r="Z48" s="214"/>
      <c r="AA48" s="310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</row>
    <row r="49" spans="2:117" s="43" customFormat="1" ht="16.5">
      <c r="B49" s="306" t="s">
        <v>230</v>
      </c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</row>
    <row r="50" spans="2:117" s="43" customFormat="1" ht="16.5">
      <c r="B50" s="214" t="s">
        <v>231</v>
      </c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</row>
    <row r="51" spans="2:117" s="43" customFormat="1" ht="16.5">
      <c r="B51" s="306" t="s">
        <v>232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</row>
    <row r="52" spans="2:117" s="43" customFormat="1" ht="16.5">
      <c r="B52" s="306" t="s">
        <v>233</v>
      </c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</row>
    <row r="53" spans="2:117" s="44" customFormat="1" ht="12.75"/>
    <row r="54" spans="2:117" s="44" customFormat="1" ht="12.75"/>
    <row r="55" spans="2:117" s="59" customFormat="1" ht="16.5">
      <c r="B55" s="57"/>
      <c r="C55" s="57"/>
      <c r="D55" s="57"/>
      <c r="E55" s="58"/>
      <c r="F55" s="57"/>
      <c r="G55" s="57"/>
      <c r="I55" s="60"/>
      <c r="J55" s="57"/>
      <c r="L55" s="57"/>
      <c r="M55" s="57"/>
      <c r="O55" s="61"/>
      <c r="Z55" s="62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</row>
    <row r="56" spans="2:117" s="59" customFormat="1"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</row>
    <row r="57" spans="2:117" s="59" customFormat="1"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</row>
    <row r="58" spans="2:117">
      <c r="B58" s="59"/>
      <c r="C58" s="59"/>
      <c r="D58" s="33"/>
      <c r="E58" s="33"/>
    </row>
    <row r="59" spans="2:117">
      <c r="D59" s="33"/>
      <c r="E59" s="33"/>
    </row>
    <row r="60" spans="2:117">
      <c r="D60" s="33"/>
      <c r="E60" s="33"/>
    </row>
    <row r="61" spans="2:117">
      <c r="D61" s="33"/>
      <c r="E61" s="33"/>
    </row>
    <row r="62" spans="2:117">
      <c r="D62" s="33"/>
      <c r="E62" s="33"/>
    </row>
    <row r="63" spans="2:117">
      <c r="D63" s="33"/>
      <c r="E63" s="33"/>
    </row>
    <row r="64" spans="2:117">
      <c r="D64" s="33"/>
      <c r="E64" s="33"/>
    </row>
    <row r="65" spans="4:5">
      <c r="D65" s="33"/>
      <c r="E65" s="33"/>
    </row>
    <row r="66" spans="4:5">
      <c r="D66" s="33"/>
      <c r="E66" s="33"/>
    </row>
    <row r="67" spans="4:5">
      <c r="D67" s="33"/>
      <c r="E67" s="33"/>
    </row>
    <row r="68" spans="4:5">
      <c r="D68" s="33"/>
      <c r="E68" s="33"/>
    </row>
    <row r="69" spans="4:5">
      <c r="D69" s="33"/>
      <c r="E69" s="33"/>
    </row>
    <row r="70" spans="4:5">
      <c r="D70" s="33"/>
      <c r="E70" s="33"/>
    </row>
    <row r="71" spans="4:5">
      <c r="D71" s="33"/>
      <c r="E71" s="33"/>
    </row>
    <row r="72" spans="4:5">
      <c r="D72" s="33"/>
      <c r="E72" s="33"/>
    </row>
    <row r="73" spans="4:5">
      <c r="D73" s="33"/>
      <c r="E73" s="33"/>
    </row>
    <row r="74" spans="4:5">
      <c r="D74" s="33"/>
      <c r="E74" s="33"/>
    </row>
    <row r="75" spans="4:5">
      <c r="D75" s="33"/>
      <c r="E75" s="33"/>
    </row>
    <row r="76" spans="4:5">
      <c r="D76" s="33"/>
      <c r="E76" s="33"/>
    </row>
  </sheetData>
  <mergeCells count="9">
    <mergeCell ref="B1:AJ1"/>
    <mergeCell ref="A2:B2"/>
    <mergeCell ref="A46:C46"/>
    <mergeCell ref="A3:B3"/>
    <mergeCell ref="A10:B10"/>
    <mergeCell ref="A17:B17"/>
    <mergeCell ref="A24:B24"/>
    <mergeCell ref="A31:B31"/>
    <mergeCell ref="A38:B38"/>
  </mergeCells>
  <phoneticPr fontId="4" type="noConversion"/>
  <printOptions horizontalCentered="1"/>
  <pageMargins left="0.17" right="0.19685039370078741" top="1.2204724409448819" bottom="0.23622047244094491" header="0.39370078740157483" footer="0.19685039370078741"/>
  <pageSetup paperSize="9" scale="90" fitToHeight="2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workbookViewId="0">
      <selection activeCell="A15" sqref="A15:I15"/>
    </sheetView>
  </sheetViews>
  <sheetFormatPr defaultRowHeight="15.75"/>
  <cols>
    <col min="1" max="1" width="2" style="362" customWidth="1"/>
    <col min="2" max="2" width="14.125" style="362" customWidth="1"/>
    <col min="3" max="3" width="12.375" style="362" customWidth="1"/>
    <col min="4" max="4" width="13.5" style="362" customWidth="1"/>
    <col min="5" max="5" width="17" style="362" customWidth="1"/>
    <col min="6" max="7" width="9.75" style="362" customWidth="1"/>
    <col min="8" max="8" width="9" style="362" customWidth="1"/>
    <col min="9" max="9" width="10.25" style="362" customWidth="1"/>
    <col min="10" max="10" width="20.875" style="362" customWidth="1"/>
    <col min="11" max="11" width="9.5" style="362" customWidth="1"/>
    <col min="12" max="12" width="10.25" style="362" customWidth="1"/>
    <col min="13" max="13" width="14.125" style="362" customWidth="1"/>
    <col min="14" max="14" width="9" style="362" customWidth="1"/>
    <col min="15" max="16384" width="9" style="362"/>
  </cols>
  <sheetData>
    <row r="1" spans="1:18" ht="30" customHeight="1">
      <c r="A1" s="504" t="s">
        <v>309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</row>
    <row r="2" spans="1:18" ht="17.25" thickBot="1">
      <c r="A2" s="363"/>
      <c r="B2" s="370"/>
      <c r="C2" s="370"/>
      <c r="D2" s="370"/>
      <c r="E2" s="370"/>
      <c r="F2" s="370"/>
      <c r="G2" s="370"/>
      <c r="H2" s="370"/>
      <c r="I2" s="364"/>
      <c r="J2" s="370"/>
      <c r="K2" s="370"/>
      <c r="L2" s="370"/>
      <c r="M2" s="371" t="s">
        <v>281</v>
      </c>
    </row>
    <row r="3" spans="1:18" s="376" customFormat="1" ht="69.95" customHeight="1" thickBot="1">
      <c r="A3" s="505" t="s">
        <v>7</v>
      </c>
      <c r="B3" s="506"/>
      <c r="C3" s="372" t="s">
        <v>8</v>
      </c>
      <c r="D3" s="373" t="s">
        <v>6</v>
      </c>
      <c r="E3" s="373" t="s">
        <v>287</v>
      </c>
      <c r="F3" s="372" t="s">
        <v>3</v>
      </c>
      <c r="G3" s="372" t="s">
        <v>4</v>
      </c>
      <c r="H3" s="372" t="s">
        <v>288</v>
      </c>
      <c r="I3" s="374" t="s">
        <v>5</v>
      </c>
      <c r="J3" s="375" t="s">
        <v>289</v>
      </c>
      <c r="K3" s="373" t="s">
        <v>290</v>
      </c>
      <c r="L3" s="373" t="s">
        <v>291</v>
      </c>
      <c r="M3" s="373" t="s">
        <v>292</v>
      </c>
    </row>
    <row r="4" spans="1:18" ht="18" customHeight="1">
      <c r="A4" s="507" t="s">
        <v>293</v>
      </c>
      <c r="B4" s="508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</row>
    <row r="5" spans="1:18" ht="18" customHeight="1">
      <c r="A5" s="379"/>
      <c r="B5" s="380" t="s">
        <v>282</v>
      </c>
      <c r="C5" s="381"/>
      <c r="D5" s="381"/>
      <c r="E5" s="382"/>
      <c r="F5" s="383"/>
      <c r="G5" s="384"/>
      <c r="H5" s="384"/>
      <c r="I5" s="381"/>
      <c r="J5" s="385"/>
      <c r="K5" s="384"/>
      <c r="L5" s="386"/>
      <c r="M5" s="387">
        <f>K5*L5</f>
        <v>0</v>
      </c>
      <c r="R5" s="388"/>
    </row>
    <row r="6" spans="1:18" ht="16.5" customHeight="1">
      <c r="A6" s="379"/>
      <c r="B6" s="380" t="s">
        <v>283</v>
      </c>
      <c r="C6" s="381"/>
      <c r="D6" s="381"/>
      <c r="E6" s="382"/>
      <c r="F6" s="383"/>
      <c r="G6" s="384"/>
      <c r="H6" s="384"/>
      <c r="I6" s="381"/>
      <c r="J6" s="385"/>
      <c r="K6" s="384"/>
      <c r="L6" s="386"/>
      <c r="M6" s="387">
        <f>K6*L6</f>
        <v>0</v>
      </c>
    </row>
    <row r="7" spans="1:18" ht="18" customHeight="1">
      <c r="A7" s="501" t="s">
        <v>284</v>
      </c>
      <c r="B7" s="502"/>
      <c r="C7" s="502"/>
      <c r="D7" s="502"/>
      <c r="E7" s="502"/>
      <c r="F7" s="502"/>
      <c r="G7" s="502"/>
      <c r="H7" s="502"/>
      <c r="I7" s="503"/>
      <c r="J7" s="389">
        <f>SUM(J5:J6)</f>
        <v>0</v>
      </c>
      <c r="K7" s="390"/>
      <c r="L7" s="390"/>
      <c r="M7" s="387"/>
    </row>
    <row r="8" spans="1:18" ht="16.5" customHeight="1">
      <c r="A8" s="509" t="s">
        <v>294</v>
      </c>
      <c r="B8" s="510"/>
      <c r="C8" s="390"/>
      <c r="D8" s="390"/>
      <c r="E8" s="391"/>
      <c r="F8" s="390"/>
      <c r="G8" s="390"/>
      <c r="H8" s="390"/>
      <c r="I8" s="390"/>
      <c r="J8" s="390"/>
      <c r="K8" s="390"/>
      <c r="L8" s="390"/>
      <c r="M8" s="387"/>
    </row>
    <row r="9" spans="1:18" ht="16.5" customHeight="1">
      <c r="A9" s="379"/>
      <c r="B9" s="380" t="s">
        <v>282</v>
      </c>
      <c r="C9" s="384"/>
      <c r="D9" s="384"/>
      <c r="E9" s="382"/>
      <c r="F9" s="384"/>
      <c r="G9" s="384"/>
      <c r="H9" s="384"/>
      <c r="I9" s="384"/>
      <c r="J9" s="385"/>
      <c r="K9" s="384"/>
      <c r="L9" s="384"/>
      <c r="M9" s="387">
        <f>K9*L9</f>
        <v>0</v>
      </c>
    </row>
    <row r="10" spans="1:18" ht="17.25" customHeight="1">
      <c r="A10" s="379"/>
      <c r="B10" s="380" t="s">
        <v>283</v>
      </c>
      <c r="C10" s="384"/>
      <c r="D10" s="384"/>
      <c r="E10" s="382"/>
      <c r="F10" s="384"/>
      <c r="G10" s="384"/>
      <c r="H10" s="384"/>
      <c r="I10" s="384"/>
      <c r="J10" s="385"/>
      <c r="K10" s="384"/>
      <c r="L10" s="384"/>
      <c r="M10" s="387">
        <f>K10*L10</f>
        <v>0</v>
      </c>
    </row>
    <row r="11" spans="1:18" ht="15.75" customHeight="1">
      <c r="A11" s="501" t="s">
        <v>284</v>
      </c>
      <c r="B11" s="502"/>
      <c r="C11" s="502"/>
      <c r="D11" s="502"/>
      <c r="E11" s="502"/>
      <c r="F11" s="502"/>
      <c r="G11" s="502"/>
      <c r="H11" s="502"/>
      <c r="I11" s="503"/>
      <c r="J11" s="389">
        <f>SUM(J9:J10)</f>
        <v>0</v>
      </c>
      <c r="K11" s="390"/>
      <c r="L11" s="390"/>
      <c r="M11" s="387"/>
    </row>
    <row r="12" spans="1:18" ht="17.25" customHeight="1">
      <c r="A12" s="509" t="s">
        <v>295</v>
      </c>
      <c r="B12" s="510"/>
      <c r="C12" s="390"/>
      <c r="D12" s="390"/>
      <c r="E12" s="391"/>
      <c r="F12" s="390"/>
      <c r="G12" s="390"/>
      <c r="H12" s="390"/>
      <c r="I12" s="390"/>
      <c r="J12" s="390"/>
      <c r="K12" s="390"/>
      <c r="L12" s="390"/>
      <c r="M12" s="387"/>
    </row>
    <row r="13" spans="1:18" ht="17.25" customHeight="1">
      <c r="A13" s="392"/>
      <c r="B13" s="380" t="s">
        <v>282</v>
      </c>
      <c r="C13" s="384"/>
      <c r="D13" s="384"/>
      <c r="E13" s="382"/>
      <c r="F13" s="384"/>
      <c r="G13" s="384"/>
      <c r="H13" s="384"/>
      <c r="I13" s="384"/>
      <c r="J13" s="385"/>
      <c r="K13" s="384"/>
      <c r="L13" s="384"/>
      <c r="M13" s="387">
        <f>K13*L13</f>
        <v>0</v>
      </c>
    </row>
    <row r="14" spans="1:18" ht="16.5" customHeight="1">
      <c r="A14" s="379"/>
      <c r="B14" s="380" t="s">
        <v>283</v>
      </c>
      <c r="C14" s="384"/>
      <c r="D14" s="384"/>
      <c r="E14" s="382"/>
      <c r="F14" s="384"/>
      <c r="G14" s="384"/>
      <c r="H14" s="384"/>
      <c r="I14" s="384"/>
      <c r="J14" s="385"/>
      <c r="K14" s="384"/>
      <c r="L14" s="384"/>
      <c r="M14" s="387">
        <f>K14*L14</f>
        <v>0</v>
      </c>
    </row>
    <row r="15" spans="1:18" ht="17.25" customHeight="1">
      <c r="A15" s="501" t="s">
        <v>284</v>
      </c>
      <c r="B15" s="502"/>
      <c r="C15" s="502"/>
      <c r="D15" s="502"/>
      <c r="E15" s="502"/>
      <c r="F15" s="502"/>
      <c r="G15" s="502"/>
      <c r="H15" s="502"/>
      <c r="I15" s="503"/>
      <c r="J15" s="389">
        <f>SUM(J13:J14)</f>
        <v>0</v>
      </c>
      <c r="K15" s="390"/>
      <c r="L15" s="390"/>
      <c r="M15" s="387"/>
    </row>
    <row r="16" spans="1:18" ht="15.75" customHeight="1">
      <c r="A16" s="509" t="s">
        <v>296</v>
      </c>
      <c r="B16" s="510"/>
      <c r="C16" s="390"/>
      <c r="D16" s="390"/>
      <c r="E16" s="391"/>
      <c r="F16" s="390"/>
      <c r="G16" s="390"/>
      <c r="H16" s="390"/>
      <c r="I16" s="390"/>
      <c r="J16" s="390"/>
      <c r="K16" s="390"/>
      <c r="L16" s="390"/>
      <c r="M16" s="387"/>
    </row>
    <row r="17" spans="1:13" ht="17.25" customHeight="1">
      <c r="A17" s="392"/>
      <c r="B17" s="380" t="s">
        <v>282</v>
      </c>
      <c r="C17" s="384"/>
      <c r="D17" s="384"/>
      <c r="E17" s="382"/>
      <c r="F17" s="384"/>
      <c r="G17" s="384"/>
      <c r="H17" s="384"/>
      <c r="I17" s="384"/>
      <c r="J17" s="385"/>
      <c r="K17" s="384"/>
      <c r="L17" s="384"/>
      <c r="M17" s="387">
        <f>K17*L17</f>
        <v>0</v>
      </c>
    </row>
    <row r="18" spans="1:13" ht="16.5" customHeight="1">
      <c r="A18" s="379"/>
      <c r="B18" s="380" t="s">
        <v>283</v>
      </c>
      <c r="C18" s="384"/>
      <c r="D18" s="384"/>
      <c r="E18" s="382"/>
      <c r="F18" s="384"/>
      <c r="G18" s="384"/>
      <c r="H18" s="384"/>
      <c r="I18" s="384"/>
      <c r="J18" s="385"/>
      <c r="K18" s="384"/>
      <c r="L18" s="384"/>
      <c r="M18" s="387">
        <f>K18*L18</f>
        <v>0</v>
      </c>
    </row>
    <row r="19" spans="1:13" ht="16.5" customHeight="1">
      <c r="A19" s="501" t="s">
        <v>284</v>
      </c>
      <c r="B19" s="502"/>
      <c r="C19" s="502"/>
      <c r="D19" s="502"/>
      <c r="E19" s="502"/>
      <c r="F19" s="502"/>
      <c r="G19" s="502"/>
      <c r="H19" s="502"/>
      <c r="I19" s="503"/>
      <c r="J19" s="389">
        <f>SUM(J17:J18)</f>
        <v>0</v>
      </c>
      <c r="K19" s="390"/>
      <c r="L19" s="390"/>
      <c r="M19" s="387"/>
    </row>
    <row r="20" spans="1:13" ht="15.75" customHeight="1">
      <c r="A20" s="509" t="s">
        <v>297</v>
      </c>
      <c r="B20" s="510"/>
      <c r="C20" s="390"/>
      <c r="D20" s="390"/>
      <c r="E20" s="391"/>
      <c r="F20" s="390"/>
      <c r="G20" s="390"/>
      <c r="H20" s="390"/>
      <c r="I20" s="390"/>
      <c r="J20" s="390"/>
      <c r="K20" s="390"/>
      <c r="L20" s="390"/>
      <c r="M20" s="387"/>
    </row>
    <row r="21" spans="1:13" ht="17.25" customHeight="1">
      <c r="A21" s="392"/>
      <c r="B21" s="380" t="s">
        <v>282</v>
      </c>
      <c r="C21" s="384"/>
      <c r="D21" s="384"/>
      <c r="E21" s="382"/>
      <c r="F21" s="384"/>
      <c r="G21" s="384"/>
      <c r="H21" s="384"/>
      <c r="I21" s="384"/>
      <c r="J21" s="385"/>
      <c r="K21" s="384"/>
      <c r="L21" s="384"/>
      <c r="M21" s="387">
        <f>K21*L21</f>
        <v>0</v>
      </c>
    </row>
    <row r="22" spans="1:13" ht="16.5" customHeight="1">
      <c r="A22" s="379"/>
      <c r="B22" s="380" t="s">
        <v>283</v>
      </c>
      <c r="C22" s="384"/>
      <c r="D22" s="384"/>
      <c r="E22" s="382"/>
      <c r="F22" s="384"/>
      <c r="G22" s="384"/>
      <c r="H22" s="384"/>
      <c r="I22" s="384"/>
      <c r="J22" s="385"/>
      <c r="K22" s="384"/>
      <c r="L22" s="384"/>
      <c r="M22" s="387">
        <f>K22*L22</f>
        <v>0</v>
      </c>
    </row>
    <row r="23" spans="1:13" ht="16.5" customHeight="1">
      <c r="A23" s="501" t="s">
        <v>284</v>
      </c>
      <c r="B23" s="502"/>
      <c r="C23" s="502"/>
      <c r="D23" s="502"/>
      <c r="E23" s="502"/>
      <c r="F23" s="502"/>
      <c r="G23" s="502"/>
      <c r="H23" s="502"/>
      <c r="I23" s="503"/>
      <c r="J23" s="389">
        <f>SUM(J21:J22)</f>
        <v>0</v>
      </c>
      <c r="K23" s="390"/>
      <c r="L23" s="390"/>
      <c r="M23" s="393"/>
    </row>
    <row r="24" spans="1:13" ht="15.75" customHeight="1">
      <c r="A24" s="509" t="s">
        <v>298</v>
      </c>
      <c r="B24" s="510"/>
      <c r="C24" s="390"/>
      <c r="D24" s="390"/>
      <c r="E24" s="391"/>
      <c r="F24" s="390"/>
      <c r="G24" s="390"/>
      <c r="H24" s="390"/>
      <c r="I24" s="390"/>
      <c r="J24" s="390"/>
      <c r="K24" s="390"/>
      <c r="L24" s="390"/>
      <c r="M24" s="387"/>
    </row>
    <row r="25" spans="1:13" ht="17.25" customHeight="1">
      <c r="A25" s="392"/>
      <c r="B25" s="380" t="s">
        <v>282</v>
      </c>
      <c r="C25" s="384"/>
      <c r="D25" s="384"/>
      <c r="E25" s="382"/>
      <c r="F25" s="384"/>
      <c r="G25" s="384"/>
      <c r="H25" s="384"/>
      <c r="I25" s="384"/>
      <c r="J25" s="385"/>
      <c r="K25" s="384"/>
      <c r="L25" s="384"/>
      <c r="M25" s="387">
        <f>K25*L25</f>
        <v>0</v>
      </c>
    </row>
    <row r="26" spans="1:13" ht="16.5" customHeight="1">
      <c r="A26" s="379"/>
      <c r="B26" s="380" t="s">
        <v>283</v>
      </c>
      <c r="C26" s="384"/>
      <c r="D26" s="384"/>
      <c r="E26" s="382"/>
      <c r="F26" s="384"/>
      <c r="G26" s="384"/>
      <c r="H26" s="384"/>
      <c r="I26" s="384"/>
      <c r="J26" s="385"/>
      <c r="K26" s="384"/>
      <c r="L26" s="384"/>
      <c r="M26" s="387">
        <f>K26*L26</f>
        <v>0</v>
      </c>
    </row>
    <row r="27" spans="1:13" ht="16.5" customHeight="1" thickBot="1">
      <c r="A27" s="511" t="s">
        <v>284</v>
      </c>
      <c r="B27" s="512"/>
      <c r="C27" s="512"/>
      <c r="D27" s="512"/>
      <c r="E27" s="512"/>
      <c r="F27" s="512"/>
      <c r="G27" s="512"/>
      <c r="H27" s="512"/>
      <c r="I27" s="513"/>
      <c r="J27" s="389">
        <f>SUM(J25:J26)</f>
        <v>0</v>
      </c>
      <c r="K27" s="390"/>
      <c r="L27" s="390"/>
      <c r="M27" s="393"/>
    </row>
    <row r="28" spans="1:13" ht="22.5" customHeight="1" thickBot="1">
      <c r="A28" s="514" t="s">
        <v>299</v>
      </c>
      <c r="B28" s="515"/>
      <c r="C28" s="515"/>
      <c r="D28" s="515"/>
      <c r="E28" s="515"/>
      <c r="F28" s="515"/>
      <c r="G28" s="515"/>
      <c r="H28" s="515"/>
      <c r="I28" s="516"/>
      <c r="J28" s="394">
        <f>SUM(J4:J27)/2</f>
        <v>0</v>
      </c>
      <c r="K28" s="395" t="s">
        <v>285</v>
      </c>
      <c r="L28" s="394">
        <f>SUM(L4:L27)</f>
        <v>0</v>
      </c>
      <c r="M28" s="394">
        <f>SUM(M4:M27)</f>
        <v>0</v>
      </c>
    </row>
    <row r="29" spans="1:13" ht="22.5" customHeight="1">
      <c r="A29" s="365"/>
      <c r="B29" s="396"/>
      <c r="C29" s="396"/>
      <c r="D29" s="396"/>
      <c r="E29" s="366"/>
      <c r="M29" s="366"/>
    </row>
    <row r="30" spans="1:13" s="368" customFormat="1">
      <c r="A30" s="369" t="s">
        <v>300</v>
      </c>
      <c r="B30" s="397"/>
      <c r="C30" s="397"/>
      <c r="D30" s="397"/>
      <c r="E30" s="397"/>
      <c r="F30" s="397"/>
      <c r="G30" s="369"/>
      <c r="I30" s="397"/>
      <c r="J30" s="397"/>
      <c r="K30" s="397"/>
      <c r="L30" s="397"/>
      <c r="M30" s="397"/>
    </row>
    <row r="31" spans="1:13" s="368" customFormat="1">
      <c r="A31" s="369" t="s">
        <v>301</v>
      </c>
      <c r="B31" s="397"/>
      <c r="C31" s="397"/>
      <c r="D31" s="397"/>
      <c r="E31" s="397"/>
      <c r="F31" s="397"/>
      <c r="G31" s="367"/>
      <c r="I31" s="397"/>
      <c r="J31" s="397"/>
      <c r="K31" s="397"/>
      <c r="L31" s="397"/>
      <c r="M31" s="397"/>
    </row>
    <row r="32" spans="1:13" s="368" customFormat="1">
      <c r="A32" s="369" t="s">
        <v>302</v>
      </c>
      <c r="B32" s="397"/>
      <c r="C32" s="397"/>
      <c r="D32" s="397"/>
      <c r="E32" s="397"/>
      <c r="F32" s="397"/>
      <c r="G32" s="369"/>
      <c r="I32" s="397"/>
      <c r="J32" s="397"/>
      <c r="K32" s="397"/>
      <c r="L32" s="397"/>
      <c r="M32" s="397"/>
    </row>
    <row r="33" spans="1:13" s="368" customFormat="1">
      <c r="A33" s="369" t="s">
        <v>303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  <c r="M33" s="397"/>
    </row>
    <row r="34" spans="1:13" s="368" customFormat="1" ht="36" customHeight="1">
      <c r="A34" s="517" t="s">
        <v>279</v>
      </c>
      <c r="B34" s="517"/>
      <c r="C34" s="517"/>
      <c r="D34" s="517"/>
      <c r="E34" s="517"/>
      <c r="F34" s="517"/>
      <c r="G34" s="517"/>
      <c r="H34" s="517"/>
      <c r="I34" s="517"/>
      <c r="J34" s="517"/>
      <c r="K34" s="517"/>
      <c r="L34" s="517"/>
      <c r="M34" s="517"/>
    </row>
    <row r="35" spans="1:13" ht="21">
      <c r="A35" s="504" t="s">
        <v>308</v>
      </c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4"/>
    </row>
    <row r="36" spans="1:13" ht="17.25" thickBot="1">
      <c r="A36" s="363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1" t="s">
        <v>281</v>
      </c>
    </row>
    <row r="37" spans="1:13" ht="66.75" thickBot="1">
      <c r="A37" s="518" t="s">
        <v>7</v>
      </c>
      <c r="B37" s="519"/>
      <c r="C37" s="372" t="s">
        <v>8</v>
      </c>
      <c r="D37" s="373" t="s">
        <v>6</v>
      </c>
      <c r="E37" s="373" t="s">
        <v>287</v>
      </c>
      <c r="F37" s="372" t="s">
        <v>3</v>
      </c>
      <c r="G37" s="372" t="s">
        <v>4</v>
      </c>
      <c r="H37" s="372" t="s">
        <v>288</v>
      </c>
      <c r="I37" s="372" t="s">
        <v>5</v>
      </c>
      <c r="J37" s="375" t="s">
        <v>289</v>
      </c>
      <c r="K37" s="373" t="s">
        <v>290</v>
      </c>
      <c r="L37" s="373" t="s">
        <v>291</v>
      </c>
      <c r="M37" s="398" t="s">
        <v>292</v>
      </c>
    </row>
    <row r="38" spans="1:13" ht="16.5">
      <c r="A38" s="507" t="s">
        <v>293</v>
      </c>
      <c r="B38" s="508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8"/>
    </row>
    <row r="39" spans="1:13" ht="16.5">
      <c r="A39" s="379"/>
      <c r="B39" s="380" t="s">
        <v>282</v>
      </c>
      <c r="C39" s="381"/>
      <c r="D39" s="381"/>
      <c r="E39" s="382"/>
      <c r="F39" s="383"/>
      <c r="G39" s="384"/>
      <c r="H39" s="384"/>
      <c r="I39" s="381"/>
      <c r="J39" s="385"/>
      <c r="K39" s="384"/>
      <c r="L39" s="386"/>
      <c r="M39" s="387">
        <f>K39*L39</f>
        <v>0</v>
      </c>
    </row>
    <row r="40" spans="1:13" ht="16.5">
      <c r="A40" s="379"/>
      <c r="B40" s="380" t="s">
        <v>283</v>
      </c>
      <c r="C40" s="381"/>
      <c r="D40" s="381"/>
      <c r="E40" s="382"/>
      <c r="F40" s="383"/>
      <c r="G40" s="384"/>
      <c r="H40" s="384"/>
      <c r="I40" s="381"/>
      <c r="J40" s="385"/>
      <c r="K40" s="384"/>
      <c r="L40" s="386"/>
      <c r="M40" s="387">
        <f>K40*L40</f>
        <v>0</v>
      </c>
    </row>
    <row r="41" spans="1:13" ht="15.75" customHeight="1">
      <c r="A41" s="501" t="s">
        <v>284</v>
      </c>
      <c r="B41" s="502"/>
      <c r="C41" s="502"/>
      <c r="D41" s="502"/>
      <c r="E41" s="502"/>
      <c r="F41" s="502"/>
      <c r="G41" s="502"/>
      <c r="H41" s="502"/>
      <c r="I41" s="503"/>
      <c r="J41" s="389">
        <f>SUM(J39:J40)</f>
        <v>0</v>
      </c>
      <c r="K41" s="390"/>
      <c r="L41" s="390"/>
      <c r="M41" s="387"/>
    </row>
    <row r="42" spans="1:13" ht="16.5">
      <c r="A42" s="509" t="s">
        <v>294</v>
      </c>
      <c r="B42" s="510"/>
      <c r="C42" s="390"/>
      <c r="D42" s="390"/>
      <c r="E42" s="391"/>
      <c r="F42" s="390"/>
      <c r="G42" s="390"/>
      <c r="H42" s="390"/>
      <c r="I42" s="390"/>
      <c r="J42" s="390"/>
      <c r="K42" s="390"/>
      <c r="L42" s="390"/>
      <c r="M42" s="387"/>
    </row>
    <row r="43" spans="1:13" ht="16.5">
      <c r="A43" s="379"/>
      <c r="B43" s="380" t="s">
        <v>282</v>
      </c>
      <c r="C43" s="384"/>
      <c r="D43" s="384"/>
      <c r="E43" s="382"/>
      <c r="F43" s="384"/>
      <c r="G43" s="384"/>
      <c r="H43" s="384"/>
      <c r="I43" s="384"/>
      <c r="J43" s="385"/>
      <c r="K43" s="384"/>
      <c r="L43" s="384"/>
      <c r="M43" s="387">
        <f>K43*L43</f>
        <v>0</v>
      </c>
    </row>
    <row r="44" spans="1:13" ht="16.5">
      <c r="A44" s="379"/>
      <c r="B44" s="380" t="s">
        <v>283</v>
      </c>
      <c r="C44" s="384"/>
      <c r="D44" s="384"/>
      <c r="E44" s="382"/>
      <c r="F44" s="384"/>
      <c r="G44" s="384"/>
      <c r="H44" s="384"/>
      <c r="I44" s="384"/>
      <c r="J44" s="385"/>
      <c r="K44" s="384"/>
      <c r="L44" s="384"/>
      <c r="M44" s="387">
        <f>K44*L44</f>
        <v>0</v>
      </c>
    </row>
    <row r="45" spans="1:13" ht="15.75" customHeight="1">
      <c r="A45" s="501" t="s">
        <v>284</v>
      </c>
      <c r="B45" s="502"/>
      <c r="C45" s="502"/>
      <c r="D45" s="502"/>
      <c r="E45" s="502"/>
      <c r="F45" s="502"/>
      <c r="G45" s="502"/>
      <c r="H45" s="502"/>
      <c r="I45" s="503"/>
      <c r="J45" s="389">
        <f>SUM(J43:J44)</f>
        <v>0</v>
      </c>
      <c r="K45" s="390"/>
      <c r="L45" s="390"/>
      <c r="M45" s="387"/>
    </row>
    <row r="46" spans="1:13" ht="16.5">
      <c r="A46" s="509" t="s">
        <v>295</v>
      </c>
      <c r="B46" s="510"/>
      <c r="C46" s="390"/>
      <c r="D46" s="390"/>
      <c r="E46" s="391"/>
      <c r="F46" s="390"/>
      <c r="G46" s="390"/>
      <c r="H46" s="390"/>
      <c r="I46" s="390"/>
      <c r="J46" s="390"/>
      <c r="K46" s="390"/>
      <c r="L46" s="390"/>
      <c r="M46" s="387"/>
    </row>
    <row r="47" spans="1:13" ht="16.5">
      <c r="A47" s="392"/>
      <c r="B47" s="380" t="s">
        <v>282</v>
      </c>
      <c r="C47" s="384"/>
      <c r="D47" s="384"/>
      <c r="E47" s="382"/>
      <c r="F47" s="384"/>
      <c r="G47" s="384"/>
      <c r="H47" s="384"/>
      <c r="I47" s="384"/>
      <c r="J47" s="385"/>
      <c r="K47" s="384"/>
      <c r="L47" s="384"/>
      <c r="M47" s="387">
        <f>K47*L47</f>
        <v>0</v>
      </c>
    </row>
    <row r="48" spans="1:13" ht="16.5">
      <c r="A48" s="379"/>
      <c r="B48" s="380" t="s">
        <v>283</v>
      </c>
      <c r="C48" s="384"/>
      <c r="D48" s="384"/>
      <c r="E48" s="382"/>
      <c r="F48" s="384"/>
      <c r="G48" s="384"/>
      <c r="H48" s="384"/>
      <c r="I48" s="384"/>
      <c r="J48" s="385"/>
      <c r="K48" s="384"/>
      <c r="L48" s="384"/>
      <c r="M48" s="387">
        <f>K48*L48</f>
        <v>0</v>
      </c>
    </row>
    <row r="49" spans="1:13" ht="15.75" customHeight="1">
      <c r="A49" s="501" t="s">
        <v>284</v>
      </c>
      <c r="B49" s="502"/>
      <c r="C49" s="502"/>
      <c r="D49" s="502"/>
      <c r="E49" s="502"/>
      <c r="F49" s="502"/>
      <c r="G49" s="502"/>
      <c r="H49" s="502"/>
      <c r="I49" s="503"/>
      <c r="J49" s="389">
        <f>SUM(J47:J48)</f>
        <v>0</v>
      </c>
      <c r="K49" s="390"/>
      <c r="L49" s="390"/>
      <c r="M49" s="387"/>
    </row>
    <row r="50" spans="1:13" ht="16.5">
      <c r="A50" s="509" t="s">
        <v>296</v>
      </c>
      <c r="B50" s="510"/>
      <c r="C50" s="390"/>
      <c r="D50" s="390"/>
      <c r="E50" s="391"/>
      <c r="F50" s="390"/>
      <c r="G50" s="390"/>
      <c r="H50" s="390"/>
      <c r="I50" s="390"/>
      <c r="J50" s="390"/>
      <c r="K50" s="390"/>
      <c r="L50" s="390"/>
      <c r="M50" s="387"/>
    </row>
    <row r="51" spans="1:13" ht="16.5">
      <c r="A51" s="392"/>
      <c r="B51" s="380" t="s">
        <v>282</v>
      </c>
      <c r="C51" s="384"/>
      <c r="D51" s="384"/>
      <c r="E51" s="382"/>
      <c r="F51" s="384"/>
      <c r="G51" s="384"/>
      <c r="H51" s="384"/>
      <c r="I51" s="384"/>
      <c r="J51" s="385"/>
      <c r="K51" s="384"/>
      <c r="L51" s="384"/>
      <c r="M51" s="387">
        <f>K51*L51</f>
        <v>0</v>
      </c>
    </row>
    <row r="52" spans="1:13" ht="16.5">
      <c r="A52" s="379"/>
      <c r="B52" s="380" t="s">
        <v>283</v>
      </c>
      <c r="C52" s="384"/>
      <c r="D52" s="384"/>
      <c r="E52" s="382"/>
      <c r="F52" s="384"/>
      <c r="G52" s="384"/>
      <c r="H52" s="384"/>
      <c r="I52" s="384"/>
      <c r="J52" s="385"/>
      <c r="K52" s="384"/>
      <c r="L52" s="384"/>
      <c r="M52" s="387">
        <f>K52*L52</f>
        <v>0</v>
      </c>
    </row>
    <row r="53" spans="1:13" ht="15.75" customHeight="1">
      <c r="A53" s="501" t="s">
        <v>284</v>
      </c>
      <c r="B53" s="502"/>
      <c r="C53" s="502"/>
      <c r="D53" s="502"/>
      <c r="E53" s="502"/>
      <c r="F53" s="502"/>
      <c r="G53" s="502"/>
      <c r="H53" s="502"/>
      <c r="I53" s="503"/>
      <c r="J53" s="389">
        <f>SUM(J51:J52)</f>
        <v>0</v>
      </c>
      <c r="K53" s="390"/>
      <c r="L53" s="390"/>
      <c r="M53" s="387"/>
    </row>
    <row r="54" spans="1:13" ht="16.5">
      <c r="A54" s="509" t="s">
        <v>297</v>
      </c>
      <c r="B54" s="510"/>
      <c r="C54" s="390"/>
      <c r="D54" s="390"/>
      <c r="E54" s="391"/>
      <c r="F54" s="390"/>
      <c r="G54" s="390"/>
      <c r="H54" s="390"/>
      <c r="I54" s="390"/>
      <c r="J54" s="390"/>
      <c r="K54" s="390"/>
      <c r="L54" s="390"/>
      <c r="M54" s="387"/>
    </row>
    <row r="55" spans="1:13" ht="16.5">
      <c r="A55" s="392"/>
      <c r="B55" s="380" t="s">
        <v>282</v>
      </c>
      <c r="C55" s="384"/>
      <c r="D55" s="384"/>
      <c r="E55" s="382"/>
      <c r="F55" s="384"/>
      <c r="G55" s="384"/>
      <c r="H55" s="384"/>
      <c r="I55" s="384"/>
      <c r="J55" s="385"/>
      <c r="K55" s="384"/>
      <c r="L55" s="384"/>
      <c r="M55" s="387">
        <f>K55*L55</f>
        <v>0</v>
      </c>
    </row>
    <row r="56" spans="1:13" ht="16.5">
      <c r="A56" s="379"/>
      <c r="B56" s="380" t="s">
        <v>283</v>
      </c>
      <c r="C56" s="384"/>
      <c r="D56" s="384"/>
      <c r="E56" s="382"/>
      <c r="F56" s="384"/>
      <c r="G56" s="384"/>
      <c r="H56" s="384"/>
      <c r="I56" s="384"/>
      <c r="J56" s="385"/>
      <c r="K56" s="384"/>
      <c r="L56" s="384"/>
      <c r="M56" s="387">
        <f>K56*L56</f>
        <v>0</v>
      </c>
    </row>
    <row r="57" spans="1:13" ht="15.75" customHeight="1">
      <c r="A57" s="501" t="s">
        <v>284</v>
      </c>
      <c r="B57" s="502"/>
      <c r="C57" s="502"/>
      <c r="D57" s="502"/>
      <c r="E57" s="502"/>
      <c r="F57" s="502"/>
      <c r="G57" s="502"/>
      <c r="H57" s="502"/>
      <c r="I57" s="503"/>
      <c r="J57" s="389">
        <f>SUM(J55:J56)</f>
        <v>0</v>
      </c>
      <c r="K57" s="390"/>
      <c r="L57" s="390"/>
      <c r="M57" s="393"/>
    </row>
    <row r="58" spans="1:13" ht="16.5">
      <c r="A58" s="509" t="s">
        <v>298</v>
      </c>
      <c r="B58" s="510"/>
      <c r="C58" s="390"/>
      <c r="D58" s="390"/>
      <c r="E58" s="391"/>
      <c r="F58" s="390"/>
      <c r="G58" s="390"/>
      <c r="H58" s="390"/>
      <c r="I58" s="390"/>
      <c r="J58" s="390"/>
      <c r="K58" s="390"/>
      <c r="L58" s="390"/>
      <c r="M58" s="387"/>
    </row>
    <row r="59" spans="1:13" ht="16.5">
      <c r="A59" s="392"/>
      <c r="B59" s="380" t="s">
        <v>282</v>
      </c>
      <c r="C59" s="384"/>
      <c r="D59" s="384"/>
      <c r="E59" s="382"/>
      <c r="F59" s="384"/>
      <c r="G59" s="384"/>
      <c r="H59" s="384"/>
      <c r="I59" s="384"/>
      <c r="J59" s="385"/>
      <c r="K59" s="384"/>
      <c r="L59" s="384"/>
      <c r="M59" s="387">
        <f>K59*L59</f>
        <v>0</v>
      </c>
    </row>
    <row r="60" spans="1:13" ht="16.5">
      <c r="A60" s="379"/>
      <c r="B60" s="380" t="s">
        <v>283</v>
      </c>
      <c r="C60" s="384"/>
      <c r="D60" s="384"/>
      <c r="E60" s="382"/>
      <c r="F60" s="384"/>
      <c r="G60" s="384"/>
      <c r="H60" s="384"/>
      <c r="I60" s="384"/>
      <c r="J60" s="385"/>
      <c r="K60" s="384"/>
      <c r="L60" s="384"/>
      <c r="M60" s="387">
        <f>K60*L60</f>
        <v>0</v>
      </c>
    </row>
    <row r="61" spans="1:13" ht="16.5" customHeight="1" thickBot="1">
      <c r="A61" s="511" t="s">
        <v>284</v>
      </c>
      <c r="B61" s="512"/>
      <c r="C61" s="512"/>
      <c r="D61" s="512"/>
      <c r="E61" s="512"/>
      <c r="F61" s="512"/>
      <c r="G61" s="512"/>
      <c r="H61" s="512"/>
      <c r="I61" s="513"/>
      <c r="J61" s="389">
        <f>SUM(J59:J60)</f>
        <v>0</v>
      </c>
      <c r="K61" s="390"/>
      <c r="L61" s="390"/>
      <c r="M61" s="393"/>
    </row>
    <row r="62" spans="1:13" ht="17.25" thickBot="1">
      <c r="A62" s="520" t="s">
        <v>304</v>
      </c>
      <c r="B62" s="521"/>
      <c r="C62" s="521"/>
      <c r="D62" s="521"/>
      <c r="E62" s="521"/>
      <c r="F62" s="521"/>
      <c r="G62" s="521"/>
      <c r="H62" s="521"/>
      <c r="I62" s="522"/>
      <c r="J62" s="394">
        <f>SUM(J38:J61)/2</f>
        <v>0</v>
      </c>
      <c r="K62" s="395" t="s">
        <v>285</v>
      </c>
      <c r="L62" s="394">
        <f>SUM(L38:L61)</f>
        <v>0</v>
      </c>
      <c r="M62" s="394">
        <f>SUM(M38:M61)</f>
        <v>0</v>
      </c>
    </row>
    <row r="63" spans="1:13" ht="17.25" thickBot="1">
      <c r="A63" s="520" t="s">
        <v>305</v>
      </c>
      <c r="B63" s="521"/>
      <c r="C63" s="521"/>
      <c r="D63" s="521"/>
      <c r="E63" s="521"/>
      <c r="F63" s="521"/>
      <c r="G63" s="521"/>
      <c r="H63" s="521"/>
      <c r="I63" s="522"/>
      <c r="J63" s="394">
        <f>J28+J62</f>
        <v>0</v>
      </c>
      <c r="K63" s="394" t="e">
        <f>K28+K62</f>
        <v>#VALUE!</v>
      </c>
      <c r="L63" s="394">
        <f>L28+L62</f>
        <v>0</v>
      </c>
      <c r="M63" s="394">
        <f>M28+M62</f>
        <v>0</v>
      </c>
    </row>
    <row r="64" spans="1:13">
      <c r="A64" s="369" t="s">
        <v>306</v>
      </c>
      <c r="B64" s="397"/>
      <c r="C64" s="397"/>
      <c r="D64" s="397"/>
      <c r="E64" s="397"/>
      <c r="F64" s="397"/>
      <c r="G64" s="369"/>
      <c r="H64" s="368"/>
      <c r="I64" s="397"/>
      <c r="J64" s="397"/>
      <c r="K64" s="397"/>
      <c r="L64" s="397"/>
      <c r="M64" s="397"/>
    </row>
    <row r="65" spans="1:13">
      <c r="A65" s="369" t="s">
        <v>301</v>
      </c>
      <c r="B65" s="397"/>
      <c r="C65" s="397"/>
      <c r="D65" s="397"/>
      <c r="E65" s="397"/>
      <c r="F65" s="397"/>
      <c r="G65" s="367"/>
      <c r="H65" s="368"/>
      <c r="I65" s="397"/>
      <c r="J65" s="397"/>
      <c r="K65" s="397"/>
      <c r="L65" s="397"/>
      <c r="M65" s="397"/>
    </row>
    <row r="66" spans="1:13">
      <c r="A66" s="369" t="s">
        <v>302</v>
      </c>
      <c r="B66" s="397"/>
      <c r="C66" s="397"/>
      <c r="D66" s="397"/>
      <c r="E66" s="397"/>
      <c r="F66" s="397"/>
      <c r="G66" s="369"/>
      <c r="H66" s="368"/>
      <c r="I66" s="397"/>
      <c r="J66" s="397"/>
      <c r="K66" s="397"/>
      <c r="L66" s="397"/>
      <c r="M66" s="397"/>
    </row>
    <row r="67" spans="1:13">
      <c r="A67" s="369" t="s">
        <v>303</v>
      </c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  <c r="M67" s="397"/>
    </row>
    <row r="68" spans="1:13">
      <c r="A68" s="517" t="s">
        <v>307</v>
      </c>
      <c r="B68" s="517"/>
      <c r="C68" s="517"/>
      <c r="D68" s="517"/>
      <c r="E68" s="517"/>
      <c r="F68" s="517"/>
      <c r="G68" s="517"/>
      <c r="H68" s="517"/>
      <c r="I68" s="517"/>
      <c r="J68" s="517"/>
      <c r="K68" s="517"/>
      <c r="L68" s="517"/>
      <c r="M68" s="517"/>
    </row>
  </sheetData>
  <mergeCells count="33">
    <mergeCell ref="A62:I62"/>
    <mergeCell ref="A63:I63"/>
    <mergeCell ref="A68:M68"/>
    <mergeCell ref="A50:B50"/>
    <mergeCell ref="A53:I53"/>
    <mergeCell ref="A54:B54"/>
    <mergeCell ref="A57:I57"/>
    <mergeCell ref="A58:B58"/>
    <mergeCell ref="A61:I61"/>
    <mergeCell ref="A49:I49"/>
    <mergeCell ref="A24:B24"/>
    <mergeCell ref="A27:I27"/>
    <mergeCell ref="A28:I28"/>
    <mergeCell ref="A34:M34"/>
    <mergeCell ref="A35:M35"/>
    <mergeCell ref="A37:B37"/>
    <mergeCell ref="A38:B38"/>
    <mergeCell ref="A41:I41"/>
    <mergeCell ref="A42:B42"/>
    <mergeCell ref="A45:I45"/>
    <mergeCell ref="A46:B46"/>
    <mergeCell ref="A23:I23"/>
    <mergeCell ref="A1:M1"/>
    <mergeCell ref="A3:B3"/>
    <mergeCell ref="A4:B4"/>
    <mergeCell ref="A7:I7"/>
    <mergeCell ref="A8:B8"/>
    <mergeCell ref="A11:I11"/>
    <mergeCell ref="A12:B12"/>
    <mergeCell ref="A15:I15"/>
    <mergeCell ref="A16:B16"/>
    <mergeCell ref="A19:I19"/>
    <mergeCell ref="A20:B20"/>
  </mergeCells>
  <phoneticPr fontId="6" type="noConversion"/>
  <printOptions horizontalCentered="1"/>
  <pageMargins left="0.15748031496063003" right="0.15748031496063003" top="0.90551181102362199" bottom="0" header="0.511811023622047" footer="0"/>
  <pageSetup paperSize="0" scale="90" fitToWidth="0" fitToHeight="0" orientation="landscape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85" zoomScaleNormal="85" zoomScaleSheetLayoutView="100" workbookViewId="0">
      <selection activeCell="F27" sqref="F27"/>
    </sheetView>
  </sheetViews>
  <sheetFormatPr defaultRowHeight="15.75"/>
  <cols>
    <col min="1" max="1" width="20.5" style="24" customWidth="1"/>
    <col min="2" max="2" width="13.875" style="24" customWidth="1"/>
    <col min="3" max="3" width="13.625" style="24" customWidth="1"/>
    <col min="4" max="7" width="16" style="24" customWidth="1"/>
    <col min="8" max="8" width="14.375" style="24" customWidth="1"/>
    <col min="9" max="9" width="24.75" style="24" customWidth="1"/>
    <col min="10" max="10" width="8.375" style="24" customWidth="1"/>
    <col min="11" max="12" width="7.625" style="24" customWidth="1"/>
    <col min="13" max="13" width="6.75" style="24" customWidth="1"/>
    <col min="14" max="14" width="6.875" style="24" customWidth="1"/>
    <col min="15" max="16384" width="9" style="24"/>
  </cols>
  <sheetData>
    <row r="1" spans="1:10" ht="21">
      <c r="A1" s="450" t="s">
        <v>189</v>
      </c>
      <c r="B1" s="450"/>
      <c r="C1" s="450"/>
      <c r="D1" s="465"/>
      <c r="E1" s="465"/>
      <c r="F1" s="465"/>
      <c r="G1" s="465"/>
      <c r="H1" s="465"/>
      <c r="I1" s="465"/>
    </row>
    <row r="2" spans="1:10" ht="20.25" customHeight="1" thickBot="1">
      <c r="A2" s="34"/>
      <c r="B2" s="37"/>
      <c r="C2" s="37"/>
      <c r="D2" s="214"/>
      <c r="E2" s="36"/>
      <c r="G2" s="37"/>
      <c r="I2" s="19" t="s">
        <v>38</v>
      </c>
    </row>
    <row r="3" spans="1:10" s="38" customFormat="1" ht="39.75" customHeight="1" thickBot="1">
      <c r="A3" s="14" t="s">
        <v>195</v>
      </c>
      <c r="B3" s="460" t="s">
        <v>196</v>
      </c>
      <c r="C3" s="461"/>
      <c r="D3" s="3" t="s">
        <v>3</v>
      </c>
      <c r="E3" s="3" t="s">
        <v>4</v>
      </c>
      <c r="F3" s="3" t="s">
        <v>93</v>
      </c>
      <c r="G3" s="3" t="s">
        <v>94</v>
      </c>
      <c r="H3" s="3" t="s">
        <v>90</v>
      </c>
      <c r="I3" s="12" t="s">
        <v>310</v>
      </c>
    </row>
    <row r="4" spans="1:10" ht="16.5">
      <c r="A4" s="526"/>
      <c r="B4" s="279" t="s">
        <v>197</v>
      </c>
      <c r="C4" s="197"/>
      <c r="D4" s="523"/>
      <c r="E4" s="523"/>
      <c r="F4" s="523"/>
      <c r="G4" s="523"/>
      <c r="H4" s="523"/>
      <c r="I4" s="530"/>
    </row>
    <row r="5" spans="1:10" ht="16.5">
      <c r="A5" s="437"/>
      <c r="B5" s="279" t="s">
        <v>193</v>
      </c>
      <c r="C5" s="197"/>
      <c r="D5" s="524"/>
      <c r="E5" s="524"/>
      <c r="F5" s="524"/>
      <c r="G5" s="524"/>
      <c r="H5" s="524"/>
      <c r="I5" s="531"/>
    </row>
    <row r="6" spans="1:10" ht="16.5">
      <c r="A6" s="438"/>
      <c r="B6" s="280" t="s">
        <v>194</v>
      </c>
      <c r="C6" s="281"/>
      <c r="D6" s="525"/>
      <c r="E6" s="525"/>
      <c r="F6" s="525"/>
      <c r="G6" s="525"/>
      <c r="H6" s="525"/>
      <c r="I6" s="532"/>
    </row>
    <row r="7" spans="1:10" ht="21" customHeight="1">
      <c r="A7" s="533"/>
      <c r="B7" s="283" t="s">
        <v>197</v>
      </c>
      <c r="C7" s="284"/>
      <c r="D7" s="533"/>
      <c r="E7" s="533"/>
      <c r="F7" s="533"/>
      <c r="G7" s="533"/>
      <c r="H7" s="533"/>
      <c r="I7" s="527"/>
    </row>
    <row r="8" spans="1:10" ht="21" customHeight="1">
      <c r="A8" s="443"/>
      <c r="B8" s="283" t="s">
        <v>193</v>
      </c>
      <c r="C8" s="284"/>
      <c r="D8" s="443"/>
      <c r="E8" s="443"/>
      <c r="F8" s="443"/>
      <c r="G8" s="443"/>
      <c r="H8" s="443"/>
      <c r="I8" s="528"/>
    </row>
    <row r="9" spans="1:10" ht="21" customHeight="1">
      <c r="A9" s="534"/>
      <c r="B9" s="285" t="s">
        <v>194</v>
      </c>
      <c r="C9" s="286"/>
      <c r="D9" s="534"/>
      <c r="E9" s="534"/>
      <c r="F9" s="534"/>
      <c r="G9" s="534"/>
      <c r="H9" s="534"/>
      <c r="I9" s="535"/>
    </row>
    <row r="10" spans="1:10" ht="21" customHeight="1">
      <c r="A10" s="533"/>
      <c r="B10" s="283" t="s">
        <v>197</v>
      </c>
      <c r="C10" s="22"/>
      <c r="D10" s="533"/>
      <c r="E10" s="533"/>
      <c r="F10" s="533"/>
      <c r="G10" s="533"/>
      <c r="H10" s="533"/>
      <c r="I10" s="527"/>
    </row>
    <row r="11" spans="1:10" ht="21" customHeight="1">
      <c r="A11" s="443"/>
      <c r="B11" s="283" t="s">
        <v>193</v>
      </c>
      <c r="C11" s="22"/>
      <c r="D11" s="443"/>
      <c r="E11" s="443"/>
      <c r="F11" s="443"/>
      <c r="G11" s="443"/>
      <c r="H11" s="443"/>
      <c r="I11" s="528"/>
    </row>
    <row r="12" spans="1:10" ht="21" customHeight="1" thickBot="1">
      <c r="A12" s="452"/>
      <c r="B12" s="287" t="s">
        <v>194</v>
      </c>
      <c r="C12" s="27"/>
      <c r="D12" s="452"/>
      <c r="E12" s="452"/>
      <c r="F12" s="452"/>
      <c r="G12" s="452"/>
      <c r="H12" s="452"/>
      <c r="I12" s="529"/>
    </row>
    <row r="13" spans="1:10" ht="21" customHeight="1" thickBot="1">
      <c r="A13" s="1" t="s">
        <v>12</v>
      </c>
      <c r="B13" s="42"/>
      <c r="C13" s="42"/>
      <c r="D13" s="42"/>
      <c r="E13" s="42"/>
      <c r="F13" s="42"/>
      <c r="G13" s="42"/>
      <c r="H13" s="26">
        <f>SUM(H4:H12)</f>
        <v>0</v>
      </c>
      <c r="I13" s="28"/>
      <c r="J13" s="29"/>
    </row>
    <row r="14" spans="1:10" s="214" customFormat="1">
      <c r="A14" s="43" t="s">
        <v>218</v>
      </c>
    </row>
    <row r="15" spans="1:10" s="214" customFormat="1">
      <c r="A15" s="43" t="s">
        <v>311</v>
      </c>
    </row>
    <row r="16" spans="1:10" s="214" customFormat="1">
      <c r="A16" s="43" t="s">
        <v>198</v>
      </c>
    </row>
    <row r="17" spans="1:9" s="214" customFormat="1">
      <c r="A17" s="2" t="s">
        <v>280</v>
      </c>
    </row>
    <row r="18" spans="1:9" s="214" customFormat="1">
      <c r="A18" s="448" t="s">
        <v>234</v>
      </c>
      <c r="B18" s="448"/>
      <c r="C18" s="448"/>
      <c r="D18" s="466"/>
      <c r="E18" s="466"/>
      <c r="F18" s="466"/>
      <c r="G18" s="466"/>
      <c r="H18" s="466"/>
      <c r="I18" s="466"/>
    </row>
    <row r="19" spans="1:9">
      <c r="E19" s="33"/>
      <c r="F19" s="33"/>
    </row>
    <row r="20" spans="1:9">
      <c r="E20" s="33"/>
      <c r="F20" s="33"/>
    </row>
    <row r="21" spans="1:9">
      <c r="E21" s="33"/>
      <c r="F21" s="33"/>
    </row>
    <row r="22" spans="1:9">
      <c r="E22" s="33"/>
      <c r="F22" s="33"/>
    </row>
    <row r="23" spans="1:9">
      <c r="E23" s="33"/>
      <c r="F23" s="33"/>
    </row>
    <row r="24" spans="1:9">
      <c r="E24" s="33"/>
      <c r="F24" s="33"/>
    </row>
    <row r="25" spans="1:9">
      <c r="E25" s="33"/>
      <c r="F25" s="33"/>
    </row>
    <row r="26" spans="1:9">
      <c r="E26" s="33"/>
      <c r="F26" s="33"/>
    </row>
    <row r="27" spans="1:9">
      <c r="E27" s="33"/>
      <c r="F27" s="33"/>
    </row>
    <row r="28" spans="1:9">
      <c r="E28" s="33"/>
      <c r="F28" s="33"/>
    </row>
    <row r="29" spans="1:9">
      <c r="E29" s="33"/>
      <c r="F29" s="33"/>
    </row>
    <row r="30" spans="1:9">
      <c r="E30" s="33"/>
      <c r="F30" s="33"/>
    </row>
    <row r="31" spans="1:9">
      <c r="E31" s="33"/>
      <c r="F31" s="33"/>
    </row>
  </sheetData>
  <mergeCells count="24">
    <mergeCell ref="I7:I9"/>
    <mergeCell ref="A10:A12"/>
    <mergeCell ref="D10:D12"/>
    <mergeCell ref="E10:E12"/>
    <mergeCell ref="F10:F12"/>
    <mergeCell ref="G10:G12"/>
    <mergeCell ref="H10:H12"/>
    <mergeCell ref="G7:G9"/>
    <mergeCell ref="A1:I1"/>
    <mergeCell ref="A18:I18"/>
    <mergeCell ref="G4:G6"/>
    <mergeCell ref="F4:F6"/>
    <mergeCell ref="E4:E6"/>
    <mergeCell ref="D4:D6"/>
    <mergeCell ref="A4:A6"/>
    <mergeCell ref="H4:H6"/>
    <mergeCell ref="I10:I12"/>
    <mergeCell ref="I4:I6"/>
    <mergeCell ref="B3:C3"/>
    <mergeCell ref="A7:A9"/>
    <mergeCell ref="D7:D9"/>
    <mergeCell ref="E7:E9"/>
    <mergeCell ref="F7:F9"/>
    <mergeCell ref="H7:H9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85" zoomScaleNormal="85" zoomScaleSheetLayoutView="100" workbookViewId="0">
      <selection activeCell="I22" sqref="I22"/>
    </sheetView>
  </sheetViews>
  <sheetFormatPr defaultRowHeight="15.75"/>
  <cols>
    <col min="1" max="2" width="23" style="24" customWidth="1"/>
    <col min="3" max="3" width="11.875" style="24" customWidth="1"/>
    <col min="4" max="4" width="20.375" style="24" customWidth="1"/>
    <col min="5" max="8" width="16" style="24" customWidth="1"/>
    <col min="9" max="9" width="14.375" style="24" customWidth="1"/>
    <col min="10" max="10" width="24.625" style="24" customWidth="1"/>
    <col min="11" max="11" width="8.375" style="24" customWidth="1"/>
    <col min="12" max="13" width="7.625" style="24" customWidth="1"/>
    <col min="14" max="14" width="6.75" style="24" customWidth="1"/>
    <col min="15" max="15" width="6.875" style="24" customWidth="1"/>
    <col min="16" max="16384" width="9" style="24"/>
  </cols>
  <sheetData>
    <row r="1" spans="1:10" ht="21">
      <c r="A1" s="450" t="s">
        <v>182</v>
      </c>
      <c r="B1" s="450"/>
      <c r="C1" s="450"/>
      <c r="D1" s="450"/>
      <c r="E1" s="465"/>
      <c r="F1" s="465"/>
      <c r="G1" s="465"/>
      <c r="H1" s="465"/>
      <c r="I1" s="465"/>
      <c r="J1" s="465"/>
    </row>
    <row r="2" spans="1:10" ht="17.25" thickBot="1">
      <c r="A2" s="34"/>
      <c r="B2" s="34"/>
      <c r="C2" s="34"/>
      <c r="D2" s="34"/>
      <c r="F2" s="36"/>
      <c r="H2" s="37"/>
      <c r="J2" s="19" t="s">
        <v>183</v>
      </c>
    </row>
    <row r="3" spans="1:10" s="38" customFormat="1" ht="35.25" customHeight="1">
      <c r="A3" s="320" t="s">
        <v>242</v>
      </c>
      <c r="B3" s="320" t="s">
        <v>184</v>
      </c>
      <c r="C3" s="536" t="s">
        <v>192</v>
      </c>
      <c r="D3" s="537"/>
      <c r="E3" s="322" t="s">
        <v>3</v>
      </c>
      <c r="F3" s="294" t="s">
        <v>4</v>
      </c>
      <c r="G3" s="294" t="s">
        <v>185</v>
      </c>
      <c r="H3" s="294" t="s">
        <v>186</v>
      </c>
      <c r="I3" s="294" t="s">
        <v>187</v>
      </c>
      <c r="J3" s="319" t="s">
        <v>310</v>
      </c>
    </row>
    <row r="4" spans="1:10" ht="16.5">
      <c r="A4" s="538" t="s">
        <v>243</v>
      </c>
      <c r="B4" s="538" t="s">
        <v>244</v>
      </c>
      <c r="C4" s="316" t="s">
        <v>237</v>
      </c>
      <c r="D4" s="292"/>
      <c r="E4" s="540"/>
      <c r="F4" s="540"/>
      <c r="G4" s="540"/>
      <c r="H4" s="540"/>
      <c r="I4" s="540"/>
      <c r="J4" s="548"/>
    </row>
    <row r="5" spans="1:10" ht="16.5">
      <c r="A5" s="539"/>
      <c r="B5" s="539"/>
      <c r="C5" s="317" t="s">
        <v>190</v>
      </c>
      <c r="D5" s="293"/>
      <c r="E5" s="541"/>
      <c r="F5" s="541"/>
      <c r="G5" s="541"/>
      <c r="H5" s="541"/>
      <c r="I5" s="541"/>
      <c r="J5" s="549"/>
    </row>
    <row r="6" spans="1:10" ht="16.5">
      <c r="A6" s="539"/>
      <c r="B6" s="539"/>
      <c r="C6" s="317" t="s">
        <v>191</v>
      </c>
      <c r="D6" s="293"/>
      <c r="E6" s="541"/>
      <c r="F6" s="541"/>
      <c r="G6" s="541"/>
      <c r="H6" s="541"/>
      <c r="I6" s="541"/>
      <c r="J6" s="549"/>
    </row>
    <row r="7" spans="1:10" ht="21" customHeight="1">
      <c r="A7" s="545"/>
      <c r="B7" s="338"/>
      <c r="C7" s="321" t="s">
        <v>237</v>
      </c>
      <c r="D7" s="300"/>
      <c r="E7" s="542"/>
      <c r="F7" s="542"/>
      <c r="G7" s="542"/>
      <c r="H7" s="542"/>
      <c r="I7" s="542"/>
      <c r="J7" s="550"/>
    </row>
    <row r="8" spans="1:10" ht="21" customHeight="1">
      <c r="A8" s="546"/>
      <c r="B8" s="339"/>
      <c r="C8" s="321" t="s">
        <v>190</v>
      </c>
      <c r="D8" s="300"/>
      <c r="E8" s="543"/>
      <c r="F8" s="543"/>
      <c r="G8" s="543"/>
      <c r="H8" s="543"/>
      <c r="I8" s="543"/>
      <c r="J8" s="551"/>
    </row>
    <row r="9" spans="1:10" ht="21" customHeight="1">
      <c r="A9" s="546"/>
      <c r="B9" s="339"/>
      <c r="C9" s="321" t="s">
        <v>191</v>
      </c>
      <c r="D9" s="300"/>
      <c r="E9" s="543"/>
      <c r="F9" s="543"/>
      <c r="G9" s="543"/>
      <c r="H9" s="543"/>
      <c r="I9" s="543"/>
      <c r="J9" s="551"/>
    </row>
    <row r="10" spans="1:10" ht="21" customHeight="1">
      <c r="A10" s="545"/>
      <c r="B10" s="338"/>
      <c r="C10" s="314"/>
      <c r="D10" s="311"/>
      <c r="E10" s="542"/>
      <c r="F10" s="542"/>
      <c r="G10" s="542"/>
      <c r="H10" s="542"/>
      <c r="I10" s="542"/>
      <c r="J10" s="550"/>
    </row>
    <row r="11" spans="1:10" ht="21" customHeight="1">
      <c r="A11" s="546"/>
      <c r="B11" s="339"/>
      <c r="C11" s="314"/>
      <c r="D11" s="311"/>
      <c r="E11" s="543"/>
      <c r="F11" s="543"/>
      <c r="G11" s="543"/>
      <c r="H11" s="543"/>
      <c r="I11" s="543"/>
      <c r="J11" s="551"/>
    </row>
    <row r="12" spans="1:10" ht="21" customHeight="1" thickBot="1">
      <c r="A12" s="547"/>
      <c r="B12" s="340"/>
      <c r="C12" s="315"/>
      <c r="D12" s="313"/>
      <c r="E12" s="544"/>
      <c r="F12" s="544"/>
      <c r="G12" s="544"/>
      <c r="H12" s="544"/>
      <c r="I12" s="544"/>
      <c r="J12" s="552"/>
    </row>
    <row r="13" spans="1:10" ht="21" customHeight="1" thickBot="1">
      <c r="A13" s="318" t="s">
        <v>188</v>
      </c>
      <c r="B13" s="278"/>
      <c r="C13" s="278"/>
      <c r="D13" s="278"/>
      <c r="E13" s="220"/>
      <c r="F13" s="220"/>
      <c r="G13" s="220"/>
      <c r="H13" s="220"/>
      <c r="I13" s="221">
        <f>SUM(I4:I12)</f>
        <v>0</v>
      </c>
      <c r="J13" s="222"/>
    </row>
    <row r="14" spans="1:10" s="204" customFormat="1" ht="17.25" customHeight="1">
      <c r="A14" s="43" t="s">
        <v>200</v>
      </c>
      <c r="B14" s="43"/>
      <c r="C14" s="43"/>
      <c r="D14" s="43"/>
      <c r="E14" s="214"/>
      <c r="F14" s="214"/>
      <c r="G14" s="214"/>
      <c r="H14" s="214"/>
      <c r="I14" s="214"/>
      <c r="J14" s="214"/>
    </row>
    <row r="15" spans="1:10" s="204" customFormat="1">
      <c r="A15" s="43" t="s">
        <v>311</v>
      </c>
      <c r="B15" s="43"/>
      <c r="C15" s="43"/>
      <c r="D15" s="43"/>
      <c r="E15" s="214"/>
      <c r="F15" s="214"/>
      <c r="G15" s="214"/>
      <c r="H15" s="214"/>
      <c r="I15" s="214"/>
      <c r="J15" s="214"/>
    </row>
    <row r="16" spans="1:10" s="204" customFormat="1">
      <c r="A16" s="43" t="s">
        <v>198</v>
      </c>
      <c r="B16" s="43"/>
      <c r="C16" s="43"/>
      <c r="D16" s="43"/>
      <c r="E16" s="214"/>
      <c r="F16" s="214"/>
      <c r="G16" s="214"/>
      <c r="H16" s="214"/>
      <c r="I16" s="214"/>
      <c r="J16" s="214"/>
    </row>
    <row r="17" spans="1:10" s="204" customFormat="1">
      <c r="A17" s="2" t="s">
        <v>277</v>
      </c>
      <c r="B17" s="43"/>
      <c r="C17" s="43"/>
      <c r="D17" s="43"/>
      <c r="E17" s="214"/>
      <c r="F17" s="214"/>
      <c r="G17" s="214"/>
      <c r="H17" s="214"/>
      <c r="I17" s="214"/>
      <c r="J17" s="214"/>
    </row>
    <row r="18" spans="1:10" s="204" customFormat="1">
      <c r="A18" s="448" t="s">
        <v>199</v>
      </c>
      <c r="B18" s="448"/>
      <c r="C18" s="448"/>
      <c r="D18" s="448"/>
      <c r="E18" s="466"/>
      <c r="F18" s="466"/>
      <c r="G18" s="466"/>
      <c r="H18" s="466"/>
      <c r="I18" s="466"/>
      <c r="J18" s="466"/>
    </row>
    <row r="19" spans="1:10">
      <c r="F19" s="33"/>
      <c r="G19" s="33"/>
    </row>
    <row r="20" spans="1:10">
      <c r="F20" s="33"/>
      <c r="G20" s="33"/>
    </row>
    <row r="21" spans="1:10">
      <c r="F21" s="33"/>
      <c r="G21" s="33"/>
    </row>
    <row r="22" spans="1:10">
      <c r="F22" s="33"/>
      <c r="G22" s="33"/>
    </row>
    <row r="23" spans="1:10">
      <c r="F23" s="33"/>
      <c r="G23" s="33"/>
    </row>
    <row r="24" spans="1:10">
      <c r="F24" s="33"/>
      <c r="G24" s="33"/>
    </row>
    <row r="25" spans="1:10">
      <c r="F25" s="33"/>
      <c r="G25" s="33"/>
    </row>
    <row r="26" spans="1:10">
      <c r="F26" s="33"/>
      <c r="G26" s="33"/>
    </row>
    <row r="27" spans="1:10">
      <c r="F27" s="33"/>
      <c r="G27" s="33"/>
    </row>
    <row r="28" spans="1:10">
      <c r="F28" s="33"/>
      <c r="G28" s="33"/>
    </row>
    <row r="29" spans="1:10">
      <c r="F29" s="33"/>
      <c r="G29" s="33"/>
    </row>
    <row r="30" spans="1:10">
      <c r="F30" s="33"/>
      <c r="G30" s="33"/>
    </row>
    <row r="31" spans="1:10">
      <c r="F31" s="33"/>
      <c r="G31" s="33"/>
    </row>
  </sheetData>
  <mergeCells count="25">
    <mergeCell ref="H7:H9"/>
    <mergeCell ref="I7:I9"/>
    <mergeCell ref="J7:J9"/>
    <mergeCell ref="B4:B6"/>
    <mergeCell ref="F10:F12"/>
    <mergeCell ref="G10:G12"/>
    <mergeCell ref="H10:H12"/>
    <mergeCell ref="I10:I12"/>
    <mergeCell ref="J10:J12"/>
    <mergeCell ref="A1:J1"/>
    <mergeCell ref="A18:J18"/>
    <mergeCell ref="C3:D3"/>
    <mergeCell ref="A4:A6"/>
    <mergeCell ref="E4:E6"/>
    <mergeCell ref="F4:F6"/>
    <mergeCell ref="G4:G6"/>
    <mergeCell ref="H4:H6"/>
    <mergeCell ref="I4:I6"/>
    <mergeCell ref="E10:E12"/>
    <mergeCell ref="A10:A12"/>
    <mergeCell ref="J4:J6"/>
    <mergeCell ref="A7:A9"/>
    <mergeCell ref="E7:E9"/>
    <mergeCell ref="F7:F9"/>
    <mergeCell ref="G7:G9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85" zoomScaleNormal="85" zoomScaleSheetLayoutView="100" workbookViewId="0">
      <selection activeCell="E4" sqref="E4:E7"/>
    </sheetView>
  </sheetViews>
  <sheetFormatPr defaultRowHeight="15.75"/>
  <cols>
    <col min="1" max="2" width="20.25" style="24" customWidth="1"/>
    <col min="3" max="3" width="10" style="24" bestFit="1" customWidth="1"/>
    <col min="4" max="4" width="29.5" style="24" bestFit="1" customWidth="1"/>
    <col min="5" max="8" width="16" style="24" customWidth="1"/>
    <col min="9" max="9" width="14.375" style="24" customWidth="1"/>
    <col min="10" max="10" width="25.5" style="24" customWidth="1"/>
    <col min="11" max="11" width="8.375" style="24" customWidth="1"/>
    <col min="12" max="13" width="7.625" style="24" customWidth="1"/>
    <col min="14" max="14" width="6.75" style="24" customWidth="1"/>
    <col min="15" max="15" width="6.875" style="24" customWidth="1"/>
    <col min="16" max="16384" width="9" style="24"/>
  </cols>
  <sheetData>
    <row r="1" spans="1:10" ht="21">
      <c r="A1" s="450" t="s">
        <v>241</v>
      </c>
      <c r="B1" s="450"/>
      <c r="C1" s="450"/>
      <c r="D1" s="450"/>
      <c r="E1" s="465"/>
      <c r="F1" s="465"/>
      <c r="G1" s="465"/>
      <c r="H1" s="465"/>
      <c r="I1" s="465"/>
      <c r="J1" s="465"/>
    </row>
    <row r="2" spans="1:10" ht="17.25" thickBot="1">
      <c r="A2" s="34"/>
      <c r="B2" s="34"/>
      <c r="C2" s="34"/>
      <c r="D2" s="34"/>
      <c r="F2" s="36"/>
      <c r="H2" s="37"/>
      <c r="J2" s="19" t="s">
        <v>183</v>
      </c>
    </row>
    <row r="3" spans="1:10" s="38" customFormat="1" ht="41.25" customHeight="1">
      <c r="A3" s="320" t="s">
        <v>246</v>
      </c>
      <c r="B3" s="337" t="s">
        <v>245</v>
      </c>
      <c r="C3" s="536" t="s">
        <v>248</v>
      </c>
      <c r="D3" s="537"/>
      <c r="E3" s="322" t="s">
        <v>3</v>
      </c>
      <c r="F3" s="294" t="s">
        <v>4</v>
      </c>
      <c r="G3" s="294" t="s">
        <v>185</v>
      </c>
      <c r="H3" s="294" t="s">
        <v>186</v>
      </c>
      <c r="I3" s="294" t="s">
        <v>187</v>
      </c>
      <c r="J3" s="319" t="s">
        <v>310</v>
      </c>
    </row>
    <row r="4" spans="1:10" ht="16.5">
      <c r="A4" s="538" t="s">
        <v>247</v>
      </c>
      <c r="B4" s="559" t="s">
        <v>249</v>
      </c>
      <c r="C4" s="343" t="s">
        <v>252</v>
      </c>
      <c r="D4" s="341" t="s">
        <v>253</v>
      </c>
      <c r="E4" s="553"/>
      <c r="F4" s="553"/>
      <c r="G4" s="553"/>
      <c r="H4" s="553"/>
      <c r="I4" s="554">
        <f>D6*D7</f>
        <v>0</v>
      </c>
      <c r="J4" s="557"/>
    </row>
    <row r="5" spans="1:10" ht="16.5">
      <c r="A5" s="538"/>
      <c r="B5" s="559"/>
      <c r="C5" s="344" t="s">
        <v>251</v>
      </c>
      <c r="D5" s="341" t="s">
        <v>254</v>
      </c>
      <c r="E5" s="553"/>
      <c r="F5" s="553"/>
      <c r="G5" s="553"/>
      <c r="H5" s="553"/>
      <c r="I5" s="554"/>
      <c r="J5" s="557"/>
    </row>
    <row r="6" spans="1:10" ht="16.5">
      <c r="A6" s="538"/>
      <c r="B6" s="559"/>
      <c r="C6" s="343" t="s">
        <v>255</v>
      </c>
      <c r="D6" s="341"/>
      <c r="E6" s="553"/>
      <c r="F6" s="553"/>
      <c r="G6" s="553"/>
      <c r="H6" s="553"/>
      <c r="I6" s="554"/>
      <c r="J6" s="557"/>
    </row>
    <row r="7" spans="1:10" ht="18" customHeight="1">
      <c r="A7" s="539"/>
      <c r="B7" s="560"/>
      <c r="C7" s="344" t="s">
        <v>256</v>
      </c>
      <c r="D7" s="341"/>
      <c r="E7" s="556"/>
      <c r="F7" s="556"/>
      <c r="G7" s="556"/>
      <c r="H7" s="556"/>
      <c r="I7" s="555"/>
      <c r="J7" s="558"/>
    </row>
    <row r="8" spans="1:10" ht="16.5">
      <c r="A8" s="538" t="s">
        <v>247</v>
      </c>
      <c r="B8" s="559" t="s">
        <v>250</v>
      </c>
      <c r="C8" s="343" t="s">
        <v>257</v>
      </c>
      <c r="D8" s="341" t="s">
        <v>258</v>
      </c>
      <c r="E8" s="553"/>
      <c r="F8" s="553"/>
      <c r="G8" s="553"/>
      <c r="H8" s="553"/>
      <c r="I8" s="554">
        <f>D9*D10*D11</f>
        <v>0</v>
      </c>
      <c r="J8" s="557"/>
    </row>
    <row r="9" spans="1:10" ht="16.5">
      <c r="A9" s="538"/>
      <c r="B9" s="559"/>
      <c r="C9" s="343" t="s">
        <v>259</v>
      </c>
      <c r="D9" s="341"/>
      <c r="E9" s="553"/>
      <c r="F9" s="553"/>
      <c r="G9" s="553"/>
      <c r="H9" s="553"/>
      <c r="I9" s="554"/>
      <c r="J9" s="557"/>
    </row>
    <row r="10" spans="1:10" ht="16.5">
      <c r="A10" s="538"/>
      <c r="B10" s="559"/>
      <c r="C10" s="316" t="s">
        <v>261</v>
      </c>
      <c r="D10" s="341"/>
      <c r="E10" s="553"/>
      <c r="F10" s="553"/>
      <c r="G10" s="553"/>
      <c r="H10" s="553"/>
      <c r="I10" s="554"/>
      <c r="J10" s="557"/>
    </row>
    <row r="11" spans="1:10" ht="16.5">
      <c r="A11" s="539"/>
      <c r="B11" s="559"/>
      <c r="C11" s="316" t="s">
        <v>260</v>
      </c>
      <c r="D11" s="341"/>
      <c r="E11" s="553"/>
      <c r="F11" s="553"/>
      <c r="G11" s="553"/>
      <c r="H11" s="553"/>
      <c r="I11" s="555"/>
      <c r="J11" s="557"/>
    </row>
    <row r="12" spans="1:10" ht="21" customHeight="1">
      <c r="A12" s="545"/>
      <c r="B12" s="561"/>
      <c r="C12" s="345"/>
      <c r="D12" s="346"/>
      <c r="E12" s="564"/>
      <c r="F12" s="564"/>
      <c r="G12" s="564"/>
      <c r="H12" s="564"/>
      <c r="I12" s="567"/>
      <c r="J12" s="569"/>
    </row>
    <row r="13" spans="1:10" ht="21" customHeight="1">
      <c r="A13" s="546"/>
      <c r="B13" s="562"/>
      <c r="C13" s="345"/>
      <c r="D13" s="346"/>
      <c r="E13" s="565"/>
      <c r="F13" s="565"/>
      <c r="G13" s="565"/>
      <c r="H13" s="565"/>
      <c r="I13" s="567"/>
      <c r="J13" s="570"/>
    </row>
    <row r="14" spans="1:10" ht="21" customHeight="1" thickBot="1">
      <c r="A14" s="547"/>
      <c r="B14" s="563"/>
      <c r="C14" s="347"/>
      <c r="D14" s="348"/>
      <c r="E14" s="566"/>
      <c r="F14" s="566"/>
      <c r="G14" s="566"/>
      <c r="H14" s="566"/>
      <c r="I14" s="568"/>
      <c r="J14" s="571"/>
    </row>
    <row r="15" spans="1:10" ht="21" customHeight="1" thickBot="1">
      <c r="A15" s="318" t="s">
        <v>188</v>
      </c>
      <c r="B15" s="278"/>
      <c r="C15" s="278"/>
      <c r="D15" s="278"/>
      <c r="E15" s="220"/>
      <c r="F15" s="220"/>
      <c r="G15" s="220"/>
      <c r="H15" s="220"/>
      <c r="I15" s="342">
        <f>SUM(I4:I14)</f>
        <v>0</v>
      </c>
      <c r="J15" s="222"/>
    </row>
    <row r="16" spans="1:10" s="204" customFormat="1" ht="17.25" customHeight="1">
      <c r="A16" s="43" t="s">
        <v>200</v>
      </c>
      <c r="B16" s="43"/>
      <c r="C16" s="43"/>
      <c r="D16" s="43"/>
      <c r="E16" s="214"/>
      <c r="F16" s="214"/>
      <c r="G16" s="214"/>
      <c r="H16" s="214"/>
      <c r="I16" s="214"/>
      <c r="J16" s="214"/>
    </row>
    <row r="17" spans="1:10" s="204" customFormat="1">
      <c r="A17" s="43" t="s">
        <v>311</v>
      </c>
      <c r="B17" s="43"/>
      <c r="C17" s="43"/>
      <c r="D17" s="43"/>
      <c r="E17" s="214"/>
      <c r="F17" s="214"/>
      <c r="G17" s="214"/>
      <c r="H17" s="214"/>
      <c r="I17" s="214"/>
      <c r="J17" s="214"/>
    </row>
    <row r="18" spans="1:10" s="204" customFormat="1">
      <c r="A18" s="43" t="s">
        <v>198</v>
      </c>
      <c r="B18" s="43"/>
      <c r="C18" s="43"/>
      <c r="D18" s="43"/>
      <c r="E18" s="214"/>
      <c r="F18" s="214"/>
      <c r="G18" s="214"/>
      <c r="H18" s="214"/>
      <c r="I18" s="214"/>
      <c r="J18" s="214"/>
    </row>
    <row r="19" spans="1:10" s="204" customFormat="1">
      <c r="A19" s="2" t="s">
        <v>277</v>
      </c>
      <c r="B19" s="43"/>
      <c r="C19" s="43"/>
      <c r="D19" s="43"/>
      <c r="E19" s="214"/>
      <c r="F19" s="214"/>
      <c r="G19" s="214"/>
      <c r="H19" s="214"/>
      <c r="I19" s="214"/>
      <c r="J19" s="214"/>
    </row>
    <row r="20" spans="1:10" s="204" customFormat="1">
      <c r="A20" s="448" t="s">
        <v>262</v>
      </c>
      <c r="B20" s="448"/>
      <c r="C20" s="448"/>
      <c r="D20" s="448"/>
      <c r="E20" s="466"/>
      <c r="F20" s="466"/>
      <c r="G20" s="466"/>
      <c r="H20" s="466"/>
      <c r="I20" s="466"/>
      <c r="J20" s="466"/>
    </row>
    <row r="21" spans="1:10">
      <c r="F21" s="33"/>
      <c r="G21" s="33"/>
    </row>
    <row r="22" spans="1:10">
      <c r="F22" s="33"/>
      <c r="G22" s="33"/>
    </row>
    <row r="23" spans="1:10">
      <c r="F23" s="33"/>
      <c r="G23" s="33"/>
    </row>
    <row r="24" spans="1:10">
      <c r="F24" s="33"/>
      <c r="G24" s="33"/>
    </row>
    <row r="25" spans="1:10">
      <c r="F25" s="33"/>
      <c r="G25" s="33"/>
    </row>
    <row r="26" spans="1:10">
      <c r="F26" s="33"/>
      <c r="G26" s="33"/>
    </row>
    <row r="27" spans="1:10">
      <c r="F27" s="33"/>
      <c r="G27" s="33"/>
    </row>
    <row r="28" spans="1:10">
      <c r="F28" s="33"/>
      <c r="G28" s="33"/>
    </row>
    <row r="29" spans="1:10">
      <c r="F29" s="33"/>
      <c r="G29" s="33"/>
    </row>
    <row r="30" spans="1:10">
      <c r="F30" s="33"/>
      <c r="G30" s="33"/>
    </row>
    <row r="31" spans="1:10">
      <c r="F31" s="33"/>
      <c r="G31" s="33"/>
    </row>
    <row r="32" spans="1:10">
      <c r="F32" s="33"/>
      <c r="G32" s="33"/>
    </row>
    <row r="33" spans="6:7">
      <c r="F33" s="33"/>
      <c r="G33" s="33"/>
    </row>
  </sheetData>
  <mergeCells count="27">
    <mergeCell ref="A20:J20"/>
    <mergeCell ref="B4:B7"/>
    <mergeCell ref="B8:B11"/>
    <mergeCell ref="B12:B14"/>
    <mergeCell ref="J8:J11"/>
    <mergeCell ref="A12:A14"/>
    <mergeCell ref="E12:E14"/>
    <mergeCell ref="F12:F14"/>
    <mergeCell ref="G12:G14"/>
    <mergeCell ref="H12:H14"/>
    <mergeCell ref="I12:I14"/>
    <mergeCell ref="J12:J14"/>
    <mergeCell ref="A8:A11"/>
    <mergeCell ref="E8:E11"/>
    <mergeCell ref="F8:F11"/>
    <mergeCell ref="G8:G11"/>
    <mergeCell ref="H8:H11"/>
    <mergeCell ref="I8:I11"/>
    <mergeCell ref="A1:J1"/>
    <mergeCell ref="C3:D3"/>
    <mergeCell ref="A4:A7"/>
    <mergeCell ref="E4:E7"/>
    <mergeCell ref="F4:F7"/>
    <mergeCell ref="G4:G7"/>
    <mergeCell ref="H4:H7"/>
    <mergeCell ref="I4:I7"/>
    <mergeCell ref="J4:J7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3"/>
  <sheetViews>
    <sheetView zoomScale="70" zoomScaleNormal="70" zoomScaleSheetLayoutView="75" workbookViewId="0">
      <selection activeCell="E14" sqref="E14"/>
    </sheetView>
  </sheetViews>
  <sheetFormatPr defaultColWidth="10.625" defaultRowHeight="12.75"/>
  <cols>
    <col min="1" max="1" width="35.625" style="43" customWidth="1"/>
    <col min="2" max="2" width="31.5" style="87" customWidth="1"/>
    <col min="3" max="5" width="12.625" style="87" customWidth="1"/>
    <col min="6" max="8" width="12.625" style="43" customWidth="1"/>
    <col min="9" max="9" width="3.875" style="43" customWidth="1"/>
    <col min="10" max="16384" width="10.625" style="43"/>
  </cols>
  <sheetData>
    <row r="1" spans="1:18" ht="30" customHeight="1">
      <c r="A1" s="413" t="s">
        <v>42</v>
      </c>
      <c r="B1" s="414"/>
      <c r="C1" s="414"/>
      <c r="D1" s="414"/>
      <c r="E1" s="414"/>
      <c r="F1" s="414"/>
      <c r="G1" s="414"/>
      <c r="H1" s="414"/>
    </row>
    <row r="2" spans="1:18" ht="30" customHeight="1">
      <c r="A2" s="361" t="s">
        <v>273</v>
      </c>
      <c r="B2" s="277"/>
      <c r="C2" s="277"/>
      <c r="D2" s="277"/>
      <c r="E2" s="277"/>
      <c r="F2" s="277"/>
      <c r="G2" s="277"/>
      <c r="H2" s="277"/>
    </row>
    <row r="3" spans="1:18" s="44" customFormat="1" ht="21">
      <c r="A3" s="226" t="s">
        <v>43</v>
      </c>
      <c r="C3" s="88"/>
      <c r="D3" s="88"/>
      <c r="E3" s="88"/>
    </row>
    <row r="4" spans="1:18" ht="21" customHeight="1">
      <c r="A4" s="227" t="s">
        <v>44</v>
      </c>
      <c r="B4" s="85"/>
      <c r="C4" s="85"/>
      <c r="D4" s="85"/>
      <c r="E4" s="85"/>
      <c r="H4" s="9" t="s">
        <v>45</v>
      </c>
    </row>
    <row r="5" spans="1:18" s="24" customFormat="1" ht="33.75" customHeight="1">
      <c r="A5" s="108"/>
      <c r="B5" s="218" t="s">
        <v>82</v>
      </c>
      <c r="C5" s="415" t="s">
        <v>83</v>
      </c>
      <c r="D5" s="415"/>
      <c r="E5" s="415"/>
      <c r="F5" s="415" t="s">
        <v>84</v>
      </c>
      <c r="G5" s="415"/>
      <c r="H5" s="415"/>
    </row>
    <row r="6" spans="1:18" ht="17.25" thickBot="1">
      <c r="A6" s="210" t="s">
        <v>85</v>
      </c>
      <c r="B6" s="228" t="s">
        <v>86</v>
      </c>
      <c r="C6" s="211" t="s">
        <v>86</v>
      </c>
      <c r="D6" s="211" t="s">
        <v>87</v>
      </c>
      <c r="E6" s="211" t="s">
        <v>88</v>
      </c>
      <c r="F6" s="211" t="s">
        <v>86</v>
      </c>
      <c r="G6" s="211" t="s">
        <v>87</v>
      </c>
      <c r="H6" s="211" t="s">
        <v>88</v>
      </c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s="45" customFormat="1" ht="23.25" customHeight="1">
      <c r="A7" s="251" t="s">
        <v>141</v>
      </c>
      <c r="B7" s="350">
        <v>0</v>
      </c>
      <c r="C7" s="229">
        <f>IF(B7=0,0,(IF(E7+#REF!&gt;B7,B7-#REF!,ROUND(E7/B7*B7,0))))</f>
        <v>0</v>
      </c>
      <c r="D7" s="215">
        <f t="shared" ref="D7:D18" si="0">E7-C7</f>
        <v>0</v>
      </c>
      <c r="E7" s="216">
        <f>計畫人員薪資表!L40+工讀費!I8+國際新創團隊新聘人員!I8</f>
        <v>0</v>
      </c>
      <c r="F7" s="217">
        <f>C7</f>
        <v>0</v>
      </c>
      <c r="G7" s="217">
        <f>D7</f>
        <v>0</v>
      </c>
      <c r="H7" s="217">
        <f t="shared" ref="H7:H18" si="1">F7+G7</f>
        <v>0</v>
      </c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1:18" s="45" customFormat="1" ht="23.25" customHeight="1">
      <c r="A8" s="252" t="s">
        <v>142</v>
      </c>
      <c r="B8" s="351">
        <v>0</v>
      </c>
      <c r="C8" s="229">
        <f>IF(B8=0,0,(IF(E8+#REF!&gt;B8,B8-#REF!,ROUND(E8/B8*B8,0))))</f>
        <v>0</v>
      </c>
      <c r="D8" s="215">
        <f t="shared" si="0"/>
        <v>0</v>
      </c>
      <c r="E8" s="216">
        <f>'專家學者審查及出席費、諮詢費'!H29</f>
        <v>0</v>
      </c>
      <c r="F8" s="217">
        <f t="shared" ref="F8:F18" si="2">C8</f>
        <v>0</v>
      </c>
      <c r="G8" s="217">
        <f t="shared" ref="G8:G18" si="3">D8</f>
        <v>0</v>
      </c>
      <c r="H8" s="217">
        <f t="shared" si="1"/>
        <v>0</v>
      </c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18" s="45" customFormat="1" ht="21.75" customHeight="1">
      <c r="A9" s="252" t="s">
        <v>173</v>
      </c>
      <c r="B9" s="351">
        <v>0</v>
      </c>
      <c r="C9" s="229">
        <f>IF(B9=0,0,(IF(E9+#REF!&gt;B9,B9-#REF!,ROUND(E9/B9*B9,0))))</f>
        <v>0</v>
      </c>
      <c r="D9" s="215">
        <f t="shared" si="0"/>
        <v>0</v>
      </c>
      <c r="E9" s="216">
        <f>講師費!E29</f>
        <v>0</v>
      </c>
      <c r="F9" s="217">
        <f t="shared" si="2"/>
        <v>0</v>
      </c>
      <c r="G9" s="217">
        <f t="shared" si="3"/>
        <v>0</v>
      </c>
      <c r="H9" s="217">
        <f t="shared" si="1"/>
        <v>0</v>
      </c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1:18" s="45" customFormat="1" ht="23.25" customHeight="1">
      <c r="A10" s="251" t="s">
        <v>274</v>
      </c>
      <c r="B10" s="351">
        <v>0</v>
      </c>
      <c r="C10" s="229">
        <f>IF(B10=0,0,(IF(E10+#REF!&gt;B10,B10-#REF!,ROUND(E10/B10*B10,0))))</f>
        <v>0</v>
      </c>
      <c r="D10" s="215">
        <f t="shared" si="0"/>
        <v>0</v>
      </c>
      <c r="E10" s="216">
        <f>委託勞務費!J13</f>
        <v>0</v>
      </c>
      <c r="F10" s="217">
        <f t="shared" si="2"/>
        <v>0</v>
      </c>
      <c r="G10" s="217">
        <f t="shared" si="3"/>
        <v>0</v>
      </c>
      <c r="H10" s="217">
        <f t="shared" si="1"/>
        <v>0</v>
      </c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spans="1:18" s="45" customFormat="1" ht="23.25" customHeight="1">
      <c r="A11" s="251" t="s">
        <v>143</v>
      </c>
      <c r="B11" s="351">
        <v>0</v>
      </c>
      <c r="C11" s="229">
        <f>IF(B11=0,0,(IF(E11+#REF!&gt;B11,B11-#REF!,ROUND(E11/B11*B11,0))))</f>
        <v>0</v>
      </c>
      <c r="D11" s="215">
        <f t="shared" si="0"/>
        <v>0</v>
      </c>
      <c r="E11" s="216">
        <f>場地租金及布置費!G14</f>
        <v>0</v>
      </c>
      <c r="F11" s="217">
        <f t="shared" si="2"/>
        <v>0</v>
      </c>
      <c r="G11" s="217">
        <f t="shared" si="3"/>
        <v>0</v>
      </c>
      <c r="H11" s="217">
        <f t="shared" si="1"/>
        <v>0</v>
      </c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18" s="45" customFormat="1" ht="23.25" customHeight="1">
      <c r="A12" s="252" t="s">
        <v>174</v>
      </c>
      <c r="B12" s="351">
        <v>0</v>
      </c>
      <c r="C12" s="229">
        <f>IF(B12=0,0,(IF(E12+#REF!&gt;B12,B12-#REF!,ROUND(E12/B12*B12,0))))</f>
        <v>0</v>
      </c>
      <c r="D12" s="215">
        <f t="shared" si="0"/>
        <v>0</v>
      </c>
      <c r="E12" s="216">
        <f>文宣品製作費!I11</f>
        <v>0</v>
      </c>
      <c r="F12" s="217">
        <f t="shared" si="2"/>
        <v>0</v>
      </c>
      <c r="G12" s="217">
        <f t="shared" si="3"/>
        <v>0</v>
      </c>
      <c r="H12" s="217">
        <f t="shared" si="1"/>
        <v>0</v>
      </c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1:18" s="45" customFormat="1" ht="23.25" customHeight="1">
      <c r="A13" s="252" t="s">
        <v>175</v>
      </c>
      <c r="B13" s="351">
        <v>0</v>
      </c>
      <c r="C13" s="229">
        <f>IF(B13=0,0,(IF(E13+#REF!&gt;B13,B13-#REF!,ROUND(E13/B13*B13,0))))</f>
        <v>0</v>
      </c>
      <c r="D13" s="215">
        <f t="shared" si="0"/>
        <v>0</v>
      </c>
      <c r="E13" s="216">
        <f>房地租金!F17</f>
        <v>0</v>
      </c>
      <c r="F13" s="217">
        <f t="shared" si="2"/>
        <v>0</v>
      </c>
      <c r="G13" s="217">
        <f t="shared" si="3"/>
        <v>0</v>
      </c>
      <c r="H13" s="217">
        <f t="shared" si="1"/>
        <v>0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spans="1:18" s="45" customFormat="1" ht="23.25" customHeight="1">
      <c r="A14" s="252" t="s">
        <v>176</v>
      </c>
      <c r="B14" s="351">
        <v>0</v>
      </c>
      <c r="C14" s="229">
        <f>IF(B14=0,0,(IF(E14+#REF!&gt;B14,B14-#REF!,ROUND(E14/B14*B14,0))))</f>
        <v>0</v>
      </c>
      <c r="D14" s="215" t="e">
        <f t="shared" si="0"/>
        <v>#DIV/0!</v>
      </c>
      <c r="E14" s="216" t="e">
        <f>設備使用費!L56</f>
        <v>#DIV/0!</v>
      </c>
      <c r="F14" s="217">
        <f t="shared" si="2"/>
        <v>0</v>
      </c>
      <c r="G14" s="217" t="e">
        <f t="shared" si="3"/>
        <v>#DIV/0!</v>
      </c>
      <c r="H14" s="217" t="e">
        <f t="shared" si="1"/>
        <v>#DIV/0!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1:18" s="45" customFormat="1" ht="23.25" customHeight="1">
      <c r="A15" s="252" t="s">
        <v>177</v>
      </c>
      <c r="B15" s="351">
        <v>0</v>
      </c>
      <c r="C15" s="229">
        <f>IF(B15=0,0,(IF(E15+#REF!&gt;B15,B15-#REF!,ROUND(E15/B15*B15,0))))</f>
        <v>0</v>
      </c>
      <c r="D15" s="215">
        <f t="shared" si="0"/>
        <v>0</v>
      </c>
      <c r="E15" s="216">
        <f>研發設備維護費!M63</f>
        <v>0</v>
      </c>
      <c r="F15" s="217">
        <f t="shared" si="2"/>
        <v>0</v>
      </c>
      <c r="G15" s="217">
        <f t="shared" si="3"/>
        <v>0</v>
      </c>
      <c r="H15" s="217">
        <f t="shared" si="1"/>
        <v>0</v>
      </c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1:18" s="45" customFormat="1" ht="23.25" customHeight="1">
      <c r="A16" s="252" t="s">
        <v>178</v>
      </c>
      <c r="B16" s="351">
        <v>0</v>
      </c>
      <c r="C16" s="229">
        <f>IF(B16=0,0,(IF(E16+#REF!&gt;B16,B16-#REF!,ROUND(E16/B16*B16,0))))</f>
        <v>0</v>
      </c>
      <c r="D16" s="215">
        <f t="shared" si="0"/>
        <v>0</v>
      </c>
      <c r="E16" s="216">
        <f>空間使用費!H13</f>
        <v>0</v>
      </c>
      <c r="F16" s="217">
        <f t="shared" si="2"/>
        <v>0</v>
      </c>
      <c r="G16" s="217">
        <f t="shared" si="3"/>
        <v>0</v>
      </c>
      <c r="H16" s="217">
        <f t="shared" si="1"/>
        <v>0</v>
      </c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spans="1:18" s="45" customFormat="1" ht="23.25" customHeight="1">
      <c r="A17" s="252" t="s">
        <v>179</v>
      </c>
      <c r="B17" s="351">
        <v>0</v>
      </c>
      <c r="C17" s="229">
        <f>IF(B17=0,0,(IF(E17+#REF!&gt;B17,B17-#REF!,ROUND(E17/B17*B17,0))))</f>
        <v>0</v>
      </c>
      <c r="D17" s="215">
        <f t="shared" si="0"/>
        <v>0</v>
      </c>
      <c r="E17" s="216">
        <f>參展費!I13</f>
        <v>0</v>
      </c>
      <c r="F17" s="217">
        <f t="shared" si="2"/>
        <v>0</v>
      </c>
      <c r="G17" s="217">
        <f t="shared" si="3"/>
        <v>0</v>
      </c>
      <c r="H17" s="217">
        <f t="shared" si="1"/>
        <v>0</v>
      </c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18" s="45" customFormat="1" ht="23.25" customHeight="1">
      <c r="A18" s="252" t="s">
        <v>180</v>
      </c>
      <c r="B18" s="351">
        <v>0</v>
      </c>
      <c r="C18" s="229">
        <f>IF(B18=0,0,(IF(E18+#REF!&gt;B18,B18-#REF!,ROUND(E18/B18*B18,0))))</f>
        <v>0</v>
      </c>
      <c r="D18" s="215">
        <f t="shared" si="0"/>
        <v>0</v>
      </c>
      <c r="E18" s="216">
        <f>差旅費!I15</f>
        <v>0</v>
      </c>
      <c r="F18" s="217">
        <f t="shared" si="2"/>
        <v>0</v>
      </c>
      <c r="G18" s="217">
        <f t="shared" si="3"/>
        <v>0</v>
      </c>
      <c r="H18" s="217">
        <f t="shared" si="1"/>
        <v>0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18" s="45" customFormat="1" ht="22.5" customHeight="1" thickBot="1">
      <c r="A19" s="230" t="s">
        <v>89</v>
      </c>
      <c r="B19" s="352">
        <f>SUM(B7:B18)</f>
        <v>0</v>
      </c>
      <c r="C19" s="229">
        <f>IF(B19=0,0,(IF(E19+#REF!&gt;B19,B19-#REF!,ROUND(E19/B19*B19,0))))</f>
        <v>0</v>
      </c>
      <c r="D19" s="215" t="e">
        <f>SUM(D7:D15)</f>
        <v>#DIV/0!</v>
      </c>
      <c r="E19" s="215">
        <f>SUM(E7:E12)</f>
        <v>0</v>
      </c>
      <c r="F19" s="215">
        <f>SUM(F7:F18)</f>
        <v>0</v>
      </c>
      <c r="G19" s="215" t="e">
        <f>SUM(G7:G18)</f>
        <v>#DIV/0!</v>
      </c>
      <c r="H19" s="215" t="e">
        <f>SUM(H7:H18)</f>
        <v>#DIV/0!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1:18" s="45" customFormat="1" ht="16.5">
      <c r="A20" s="213"/>
      <c r="B20" s="213"/>
      <c r="C20" s="212"/>
      <c r="D20" s="212"/>
      <c r="E20" s="212"/>
      <c r="F20" s="212"/>
      <c r="G20" s="212"/>
      <c r="H20" s="212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spans="1:18" s="203" customFormat="1" ht="14.25">
      <c r="A21" s="349" t="s">
        <v>263</v>
      </c>
      <c r="B21" s="202"/>
      <c r="C21" s="202"/>
      <c r="D21" s="202"/>
      <c r="E21" s="202"/>
    </row>
    <row r="22" spans="1:18" s="203" customFormat="1" ht="14.25">
      <c r="A22" s="349" t="s">
        <v>264</v>
      </c>
      <c r="B22" s="202"/>
      <c r="C22" s="202"/>
      <c r="D22" s="202"/>
      <c r="E22" s="202"/>
    </row>
    <row r="23" spans="1:18" s="203" customFormat="1" ht="13.5" customHeight="1">
      <c r="A23" s="349" t="s">
        <v>265</v>
      </c>
      <c r="B23" s="202"/>
      <c r="C23" s="202"/>
      <c r="D23" s="202"/>
      <c r="E23" s="202"/>
    </row>
    <row r="24" spans="1:18" s="203" customFormat="1" ht="15" customHeight="1">
      <c r="A24" s="349" t="s">
        <v>266</v>
      </c>
      <c r="B24" s="202"/>
      <c r="C24" s="202"/>
      <c r="D24" s="202"/>
      <c r="E24" s="202"/>
    </row>
    <row r="25" spans="1:18" hidden="1"/>
    <row r="26" spans="1:18" s="56" customFormat="1">
      <c r="B26" s="85"/>
      <c r="C26" s="85"/>
      <c r="D26" s="85"/>
      <c r="E26" s="85"/>
    </row>
    <row r="27" spans="1:18" s="56" customFormat="1">
      <c r="B27" s="85"/>
      <c r="C27" s="85"/>
      <c r="D27" s="85"/>
      <c r="E27" s="85"/>
    </row>
    <row r="28" spans="1:18" s="56" customFormat="1">
      <c r="B28" s="85"/>
      <c r="C28" s="85"/>
      <c r="D28" s="85"/>
      <c r="E28" s="85"/>
    </row>
    <row r="29" spans="1:18" s="56" customFormat="1">
      <c r="B29" s="85"/>
      <c r="C29" s="85"/>
      <c r="D29" s="85"/>
      <c r="E29" s="85"/>
    </row>
    <row r="30" spans="1:18" s="56" customFormat="1">
      <c r="B30" s="85"/>
      <c r="C30" s="85"/>
      <c r="D30" s="85"/>
      <c r="E30" s="85"/>
    </row>
    <row r="31" spans="1:18" s="56" customFormat="1">
      <c r="B31" s="85"/>
      <c r="C31" s="85"/>
      <c r="D31" s="85"/>
      <c r="E31" s="85"/>
    </row>
    <row r="32" spans="1:18" s="56" customFormat="1">
      <c r="B32" s="85"/>
      <c r="C32" s="85"/>
      <c r="D32" s="85"/>
      <c r="E32" s="85"/>
    </row>
    <row r="33" spans="2:5" s="56" customFormat="1">
      <c r="B33" s="85"/>
      <c r="C33" s="85"/>
      <c r="D33" s="85"/>
      <c r="E33" s="85"/>
    </row>
    <row r="34" spans="2:5" s="56" customFormat="1">
      <c r="B34" s="85"/>
      <c r="C34" s="85"/>
      <c r="D34" s="85"/>
      <c r="E34" s="85"/>
    </row>
    <row r="35" spans="2:5" s="56" customFormat="1">
      <c r="B35" s="85"/>
      <c r="C35" s="85"/>
      <c r="D35" s="85"/>
      <c r="E35" s="85"/>
    </row>
    <row r="36" spans="2:5" s="56" customFormat="1">
      <c r="B36" s="85"/>
      <c r="C36" s="85"/>
      <c r="D36" s="85"/>
      <c r="E36" s="85"/>
    </row>
    <row r="37" spans="2:5" s="56" customFormat="1">
      <c r="B37" s="85"/>
      <c r="C37" s="85"/>
      <c r="D37" s="85"/>
      <c r="E37" s="85"/>
    </row>
    <row r="38" spans="2:5" s="56" customFormat="1">
      <c r="B38" s="85"/>
      <c r="C38" s="85"/>
      <c r="D38" s="85"/>
      <c r="E38" s="85"/>
    </row>
    <row r="39" spans="2:5" s="56" customFormat="1">
      <c r="B39" s="85"/>
      <c r="C39" s="85"/>
      <c r="D39" s="85"/>
      <c r="E39" s="85"/>
    </row>
    <row r="40" spans="2:5" s="56" customFormat="1">
      <c r="B40" s="85"/>
      <c r="C40" s="85"/>
      <c r="D40" s="85"/>
      <c r="E40" s="85"/>
    </row>
    <row r="41" spans="2:5" s="56" customFormat="1">
      <c r="B41" s="85"/>
      <c r="C41" s="85"/>
      <c r="D41" s="85"/>
      <c r="E41" s="85"/>
    </row>
    <row r="42" spans="2:5" s="56" customFormat="1">
      <c r="B42" s="85"/>
      <c r="C42" s="85"/>
      <c r="D42" s="85"/>
      <c r="E42" s="85"/>
    </row>
    <row r="43" spans="2:5" s="56" customFormat="1">
      <c r="B43" s="85"/>
      <c r="C43" s="85"/>
      <c r="D43" s="85"/>
      <c r="E43" s="85"/>
    </row>
    <row r="44" spans="2:5" s="56" customFormat="1">
      <c r="B44" s="85"/>
      <c r="C44" s="85"/>
      <c r="D44" s="85"/>
      <c r="E44" s="85"/>
    </row>
    <row r="45" spans="2:5" s="56" customFormat="1">
      <c r="B45" s="85"/>
      <c r="C45" s="85"/>
      <c r="D45" s="85"/>
      <c r="E45" s="85"/>
    </row>
    <row r="46" spans="2:5" s="56" customFormat="1">
      <c r="B46" s="85"/>
      <c r="C46" s="85"/>
      <c r="D46" s="85"/>
      <c r="E46" s="85"/>
    </row>
    <row r="47" spans="2:5" s="56" customFormat="1">
      <c r="B47" s="85"/>
      <c r="C47" s="85"/>
      <c r="D47" s="85"/>
      <c r="E47" s="85"/>
    </row>
    <row r="48" spans="2:5" s="56" customFormat="1">
      <c r="B48" s="85"/>
      <c r="C48" s="85"/>
      <c r="D48" s="85"/>
      <c r="E48" s="85"/>
    </row>
    <row r="49" spans="2:5" s="56" customFormat="1">
      <c r="B49" s="85"/>
      <c r="C49" s="85"/>
      <c r="D49" s="85"/>
      <c r="E49" s="85"/>
    </row>
    <row r="50" spans="2:5" s="56" customFormat="1">
      <c r="B50" s="85"/>
      <c r="C50" s="85"/>
      <c r="D50" s="85"/>
      <c r="E50" s="85"/>
    </row>
    <row r="51" spans="2:5" s="56" customFormat="1">
      <c r="B51" s="85"/>
      <c r="C51" s="85"/>
      <c r="D51" s="85"/>
      <c r="E51" s="85"/>
    </row>
    <row r="52" spans="2:5" s="56" customFormat="1">
      <c r="B52" s="85"/>
      <c r="C52" s="85"/>
      <c r="D52" s="85"/>
      <c r="E52" s="85"/>
    </row>
    <row r="53" spans="2:5" s="56" customFormat="1">
      <c r="B53" s="85"/>
      <c r="C53" s="85"/>
      <c r="D53" s="85"/>
      <c r="E53" s="85"/>
    </row>
    <row r="54" spans="2:5" s="56" customFormat="1">
      <c r="B54" s="85"/>
      <c r="C54" s="85"/>
      <c r="D54" s="85"/>
      <c r="E54" s="85"/>
    </row>
    <row r="55" spans="2:5" s="56" customFormat="1">
      <c r="B55" s="85"/>
      <c r="C55" s="85"/>
      <c r="D55" s="85"/>
      <c r="E55" s="85"/>
    </row>
    <row r="56" spans="2:5" s="56" customFormat="1">
      <c r="B56" s="85"/>
      <c r="C56" s="85"/>
      <c r="D56" s="85"/>
      <c r="E56" s="85"/>
    </row>
    <row r="57" spans="2:5" s="56" customFormat="1">
      <c r="B57" s="85"/>
      <c r="C57" s="85"/>
      <c r="D57" s="85"/>
      <c r="E57" s="85"/>
    </row>
    <row r="58" spans="2:5" s="56" customFormat="1">
      <c r="B58" s="85"/>
      <c r="C58" s="85"/>
      <c r="D58" s="85"/>
      <c r="E58" s="85"/>
    </row>
    <row r="59" spans="2:5" s="56" customFormat="1">
      <c r="B59" s="85"/>
      <c r="C59" s="85"/>
      <c r="D59" s="85"/>
      <c r="E59" s="85"/>
    </row>
    <row r="60" spans="2:5" s="56" customFormat="1">
      <c r="B60" s="85"/>
      <c r="C60" s="85"/>
      <c r="D60" s="85"/>
      <c r="E60" s="85"/>
    </row>
    <row r="61" spans="2:5" s="56" customFormat="1">
      <c r="B61" s="85"/>
      <c r="C61" s="85"/>
      <c r="D61" s="85"/>
      <c r="E61" s="85"/>
    </row>
    <row r="62" spans="2:5" s="56" customFormat="1">
      <c r="B62" s="85"/>
      <c r="C62" s="85"/>
      <c r="D62" s="85"/>
      <c r="E62" s="85"/>
    </row>
    <row r="63" spans="2:5" s="56" customFormat="1">
      <c r="B63" s="85"/>
      <c r="C63" s="85"/>
      <c r="D63" s="85"/>
      <c r="E63" s="85"/>
    </row>
    <row r="64" spans="2:5" s="56" customFormat="1">
      <c r="B64" s="85"/>
      <c r="C64" s="85"/>
      <c r="D64" s="85"/>
      <c r="E64" s="85"/>
    </row>
    <row r="65" spans="2:5" s="56" customFormat="1">
      <c r="B65" s="85"/>
      <c r="C65" s="85"/>
      <c r="D65" s="85"/>
      <c r="E65" s="85"/>
    </row>
    <row r="66" spans="2:5" s="56" customFormat="1">
      <c r="B66" s="85"/>
      <c r="C66" s="85"/>
      <c r="D66" s="85"/>
      <c r="E66" s="85"/>
    </row>
    <row r="67" spans="2:5" s="56" customFormat="1">
      <c r="B67" s="85"/>
      <c r="C67" s="85"/>
      <c r="D67" s="85"/>
      <c r="E67" s="85"/>
    </row>
    <row r="68" spans="2:5" s="56" customFormat="1">
      <c r="B68" s="85"/>
      <c r="C68" s="85"/>
      <c r="D68" s="85"/>
      <c r="E68" s="85"/>
    </row>
    <row r="69" spans="2:5" s="56" customFormat="1">
      <c r="B69" s="85"/>
      <c r="C69" s="85"/>
      <c r="D69" s="85"/>
      <c r="E69" s="85"/>
    </row>
    <row r="70" spans="2:5" s="56" customFormat="1">
      <c r="B70" s="85"/>
      <c r="C70" s="85"/>
      <c r="D70" s="85"/>
      <c r="E70" s="85"/>
    </row>
    <row r="71" spans="2:5" s="56" customFormat="1">
      <c r="B71" s="85"/>
      <c r="C71" s="85"/>
      <c r="D71" s="85"/>
      <c r="E71" s="85"/>
    </row>
    <row r="72" spans="2:5" s="56" customFormat="1">
      <c r="B72" s="85"/>
      <c r="C72" s="85"/>
      <c r="D72" s="85"/>
      <c r="E72" s="85"/>
    </row>
    <row r="73" spans="2:5" s="56" customFormat="1">
      <c r="B73" s="85"/>
      <c r="C73" s="85"/>
      <c r="D73" s="85"/>
      <c r="E73" s="85"/>
    </row>
    <row r="74" spans="2:5" s="56" customFormat="1">
      <c r="B74" s="85"/>
      <c r="C74" s="85"/>
      <c r="D74" s="85"/>
      <c r="E74" s="85"/>
    </row>
    <row r="75" spans="2:5" s="56" customFormat="1">
      <c r="B75" s="85"/>
      <c r="C75" s="85"/>
      <c r="D75" s="85"/>
      <c r="E75" s="85"/>
    </row>
    <row r="76" spans="2:5" s="56" customFormat="1">
      <c r="B76" s="85"/>
      <c r="C76" s="85"/>
      <c r="D76" s="85"/>
      <c r="E76" s="85"/>
    </row>
    <row r="77" spans="2:5" s="56" customFormat="1">
      <c r="B77" s="85"/>
      <c r="C77" s="85"/>
      <c r="D77" s="85"/>
      <c r="E77" s="85"/>
    </row>
    <row r="78" spans="2:5" s="56" customFormat="1">
      <c r="B78" s="85"/>
      <c r="C78" s="85"/>
      <c r="D78" s="85"/>
      <c r="E78" s="85"/>
    </row>
    <row r="79" spans="2:5" s="56" customFormat="1">
      <c r="B79" s="85"/>
      <c r="C79" s="85"/>
      <c r="D79" s="85"/>
      <c r="E79" s="85"/>
    </row>
    <row r="80" spans="2:5" s="56" customFormat="1">
      <c r="B80" s="85"/>
      <c r="C80" s="85"/>
      <c r="D80" s="85"/>
      <c r="E80" s="85"/>
    </row>
    <row r="81" spans="2:5" s="56" customFormat="1">
      <c r="B81" s="85"/>
      <c r="C81" s="85"/>
      <c r="D81" s="85"/>
      <c r="E81" s="85"/>
    </row>
    <row r="82" spans="2:5" s="56" customFormat="1">
      <c r="B82" s="85"/>
      <c r="C82" s="85"/>
      <c r="D82" s="85"/>
      <c r="E82" s="85"/>
    </row>
    <row r="83" spans="2:5" s="56" customFormat="1">
      <c r="B83" s="85"/>
      <c r="C83" s="85"/>
      <c r="D83" s="85"/>
      <c r="E83" s="85"/>
    </row>
    <row r="84" spans="2:5" s="56" customFormat="1">
      <c r="B84" s="85"/>
      <c r="C84" s="85"/>
      <c r="D84" s="85"/>
      <c r="E84" s="85"/>
    </row>
    <row r="85" spans="2:5" s="56" customFormat="1">
      <c r="B85" s="85"/>
      <c r="C85" s="85"/>
      <c r="D85" s="85"/>
      <c r="E85" s="85"/>
    </row>
    <row r="86" spans="2:5" s="56" customFormat="1">
      <c r="B86" s="85"/>
      <c r="C86" s="85"/>
      <c r="D86" s="85"/>
      <c r="E86" s="85"/>
    </row>
    <row r="87" spans="2:5" s="56" customFormat="1">
      <c r="B87" s="85"/>
      <c r="C87" s="85"/>
      <c r="D87" s="85"/>
      <c r="E87" s="85"/>
    </row>
    <row r="88" spans="2:5" s="56" customFormat="1">
      <c r="B88" s="85"/>
      <c r="C88" s="85"/>
      <c r="D88" s="85"/>
      <c r="E88" s="85"/>
    </row>
    <row r="89" spans="2:5" s="56" customFormat="1">
      <c r="B89" s="85"/>
      <c r="C89" s="85"/>
      <c r="D89" s="85"/>
      <c r="E89" s="85"/>
    </row>
    <row r="90" spans="2:5" s="56" customFormat="1">
      <c r="B90" s="85"/>
      <c r="C90" s="85"/>
      <c r="D90" s="85"/>
      <c r="E90" s="85"/>
    </row>
    <row r="91" spans="2:5" s="56" customFormat="1">
      <c r="B91" s="85"/>
      <c r="C91" s="85"/>
      <c r="D91" s="85"/>
      <c r="E91" s="85"/>
    </row>
    <row r="92" spans="2:5" s="56" customFormat="1">
      <c r="B92" s="85"/>
      <c r="C92" s="85"/>
      <c r="D92" s="85"/>
      <c r="E92" s="85"/>
    </row>
    <row r="93" spans="2:5" s="56" customFormat="1">
      <c r="B93" s="85"/>
      <c r="C93" s="85"/>
      <c r="D93" s="85"/>
      <c r="E93" s="85"/>
    </row>
    <row r="94" spans="2:5" s="56" customFormat="1">
      <c r="B94" s="85"/>
      <c r="C94" s="85"/>
      <c r="D94" s="85"/>
      <c r="E94" s="85"/>
    </row>
    <row r="95" spans="2:5" s="56" customFormat="1">
      <c r="B95" s="85"/>
      <c r="C95" s="85"/>
      <c r="D95" s="85"/>
      <c r="E95" s="85"/>
    </row>
    <row r="96" spans="2:5" s="56" customFormat="1">
      <c r="B96" s="85"/>
      <c r="C96" s="85"/>
      <c r="D96" s="85"/>
      <c r="E96" s="85"/>
    </row>
    <row r="97" spans="2:5" s="56" customFormat="1">
      <c r="B97" s="85"/>
      <c r="C97" s="85"/>
      <c r="D97" s="85"/>
      <c r="E97" s="85"/>
    </row>
    <row r="98" spans="2:5" s="56" customFormat="1">
      <c r="B98" s="85"/>
      <c r="C98" s="85"/>
      <c r="D98" s="85"/>
      <c r="E98" s="85"/>
    </row>
    <row r="99" spans="2:5" s="56" customFormat="1">
      <c r="B99" s="85"/>
      <c r="C99" s="85"/>
      <c r="D99" s="85"/>
      <c r="E99" s="85"/>
    </row>
    <row r="100" spans="2:5" s="56" customFormat="1">
      <c r="B100" s="85"/>
      <c r="C100" s="85"/>
      <c r="D100" s="85"/>
      <c r="E100" s="85"/>
    </row>
    <row r="101" spans="2:5" s="56" customFormat="1">
      <c r="B101" s="85"/>
      <c r="C101" s="85"/>
      <c r="D101" s="85"/>
      <c r="E101" s="85"/>
    </row>
    <row r="102" spans="2:5" s="56" customFormat="1">
      <c r="B102" s="85"/>
      <c r="C102" s="85"/>
      <c r="D102" s="85"/>
      <c r="E102" s="85"/>
    </row>
    <row r="103" spans="2:5" s="56" customFormat="1">
      <c r="B103" s="85"/>
      <c r="C103" s="85"/>
      <c r="D103" s="85"/>
      <c r="E103" s="85"/>
    </row>
    <row r="104" spans="2:5" s="56" customFormat="1">
      <c r="B104" s="85"/>
      <c r="C104" s="85"/>
      <c r="D104" s="85"/>
      <c r="E104" s="85"/>
    </row>
    <row r="105" spans="2:5" s="56" customFormat="1">
      <c r="B105" s="85"/>
      <c r="C105" s="85"/>
      <c r="D105" s="85"/>
      <c r="E105" s="85"/>
    </row>
    <row r="106" spans="2:5" s="56" customFormat="1">
      <c r="B106" s="85"/>
      <c r="C106" s="85"/>
      <c r="D106" s="85"/>
      <c r="E106" s="85"/>
    </row>
    <row r="107" spans="2:5" s="56" customFormat="1">
      <c r="B107" s="85"/>
      <c r="C107" s="85"/>
      <c r="D107" s="85"/>
      <c r="E107" s="85"/>
    </row>
    <row r="108" spans="2:5" s="56" customFormat="1">
      <c r="B108" s="85"/>
      <c r="C108" s="85"/>
      <c r="D108" s="85"/>
      <c r="E108" s="85"/>
    </row>
    <row r="109" spans="2:5" s="56" customFormat="1">
      <c r="B109" s="85"/>
      <c r="C109" s="85"/>
      <c r="D109" s="85"/>
      <c r="E109" s="85"/>
    </row>
    <row r="110" spans="2:5" s="56" customFormat="1">
      <c r="B110" s="85"/>
      <c r="C110" s="85"/>
      <c r="D110" s="85"/>
      <c r="E110" s="85"/>
    </row>
    <row r="111" spans="2:5" s="56" customFormat="1">
      <c r="B111" s="85"/>
      <c r="C111" s="85"/>
      <c r="D111" s="85"/>
      <c r="E111" s="85"/>
    </row>
    <row r="112" spans="2:5" s="56" customFormat="1">
      <c r="B112" s="85"/>
      <c r="C112" s="85"/>
      <c r="D112" s="85"/>
      <c r="E112" s="85"/>
    </row>
    <row r="113" spans="2:5" s="56" customFormat="1">
      <c r="B113" s="85"/>
      <c r="C113" s="85"/>
      <c r="D113" s="85"/>
      <c r="E113" s="85"/>
    </row>
    <row r="114" spans="2:5" s="56" customFormat="1">
      <c r="B114" s="85"/>
      <c r="C114" s="85"/>
      <c r="D114" s="85"/>
      <c r="E114" s="85"/>
    </row>
    <row r="115" spans="2:5" s="56" customFormat="1">
      <c r="B115" s="85"/>
      <c r="C115" s="85"/>
      <c r="D115" s="85"/>
      <c r="E115" s="85"/>
    </row>
    <row r="116" spans="2:5" s="56" customFormat="1">
      <c r="B116" s="85"/>
      <c r="C116" s="85"/>
      <c r="D116" s="85"/>
      <c r="E116" s="85"/>
    </row>
    <row r="117" spans="2:5" s="56" customFormat="1">
      <c r="B117" s="85"/>
      <c r="C117" s="85"/>
      <c r="D117" s="85"/>
      <c r="E117" s="85"/>
    </row>
    <row r="118" spans="2:5" s="56" customFormat="1">
      <c r="B118" s="85"/>
      <c r="C118" s="85"/>
      <c r="D118" s="85"/>
      <c r="E118" s="85"/>
    </row>
    <row r="119" spans="2:5" s="56" customFormat="1">
      <c r="B119" s="85"/>
      <c r="C119" s="85"/>
      <c r="D119" s="85"/>
      <c r="E119" s="85"/>
    </row>
    <row r="120" spans="2:5" s="56" customFormat="1">
      <c r="B120" s="85"/>
      <c r="C120" s="85"/>
      <c r="D120" s="85"/>
      <c r="E120" s="85"/>
    </row>
    <row r="121" spans="2:5" s="56" customFormat="1">
      <c r="B121" s="85"/>
      <c r="C121" s="85"/>
      <c r="D121" s="85"/>
      <c r="E121" s="85"/>
    </row>
    <row r="122" spans="2:5" s="56" customFormat="1">
      <c r="B122" s="85"/>
      <c r="C122" s="85"/>
      <c r="D122" s="85"/>
      <c r="E122" s="85"/>
    </row>
    <row r="123" spans="2:5" s="56" customFormat="1">
      <c r="B123" s="85"/>
      <c r="C123" s="85"/>
      <c r="D123" s="85"/>
      <c r="E123" s="85"/>
    </row>
    <row r="124" spans="2:5" s="56" customFormat="1">
      <c r="B124" s="85"/>
      <c r="C124" s="85"/>
      <c r="D124" s="85"/>
      <c r="E124" s="85"/>
    </row>
    <row r="125" spans="2:5" s="56" customFormat="1">
      <c r="B125" s="85"/>
      <c r="C125" s="85"/>
      <c r="D125" s="85"/>
      <c r="E125" s="85"/>
    </row>
    <row r="126" spans="2:5" s="56" customFormat="1">
      <c r="B126" s="85"/>
      <c r="C126" s="85"/>
      <c r="D126" s="85"/>
      <c r="E126" s="85"/>
    </row>
    <row r="127" spans="2:5" s="56" customFormat="1">
      <c r="B127" s="85"/>
      <c r="C127" s="85"/>
      <c r="D127" s="85"/>
      <c r="E127" s="85"/>
    </row>
    <row r="128" spans="2:5" s="56" customFormat="1">
      <c r="B128" s="85"/>
      <c r="C128" s="85"/>
      <c r="D128" s="85"/>
      <c r="E128" s="85"/>
    </row>
    <row r="129" spans="2:5" s="56" customFormat="1">
      <c r="B129" s="85"/>
      <c r="C129" s="85"/>
      <c r="D129" s="85"/>
      <c r="E129" s="85"/>
    </row>
    <row r="130" spans="2:5" s="56" customFormat="1">
      <c r="B130" s="85"/>
      <c r="C130" s="85"/>
      <c r="D130" s="85"/>
      <c r="E130" s="85"/>
    </row>
    <row r="131" spans="2:5" s="56" customFormat="1">
      <c r="B131" s="85"/>
      <c r="C131" s="85"/>
      <c r="D131" s="85"/>
      <c r="E131" s="85"/>
    </row>
    <row r="132" spans="2:5" s="56" customFormat="1">
      <c r="B132" s="85"/>
      <c r="C132" s="85"/>
      <c r="D132" s="85"/>
      <c r="E132" s="85"/>
    </row>
    <row r="133" spans="2:5" s="56" customFormat="1">
      <c r="B133" s="85"/>
      <c r="C133" s="85"/>
      <c r="D133" s="85"/>
      <c r="E133" s="85"/>
    </row>
    <row r="134" spans="2:5" s="56" customFormat="1">
      <c r="B134" s="85"/>
      <c r="C134" s="85"/>
      <c r="D134" s="85"/>
      <c r="E134" s="85"/>
    </row>
    <row r="135" spans="2:5" s="56" customFormat="1">
      <c r="B135" s="85"/>
      <c r="C135" s="85"/>
      <c r="D135" s="85"/>
      <c r="E135" s="85"/>
    </row>
    <row r="136" spans="2:5" s="56" customFormat="1">
      <c r="B136" s="85"/>
      <c r="C136" s="85"/>
      <c r="D136" s="85"/>
      <c r="E136" s="85"/>
    </row>
    <row r="137" spans="2:5" s="56" customFormat="1">
      <c r="B137" s="85"/>
      <c r="C137" s="85"/>
      <c r="D137" s="85"/>
      <c r="E137" s="85"/>
    </row>
    <row r="138" spans="2:5" s="56" customFormat="1">
      <c r="B138" s="85"/>
      <c r="C138" s="85"/>
      <c r="D138" s="85"/>
      <c r="E138" s="85"/>
    </row>
    <row r="139" spans="2:5" s="56" customFormat="1">
      <c r="B139" s="85"/>
      <c r="C139" s="85"/>
      <c r="D139" s="85"/>
      <c r="E139" s="85"/>
    </row>
    <row r="140" spans="2:5" s="56" customFormat="1">
      <c r="B140" s="85"/>
      <c r="C140" s="85"/>
      <c r="D140" s="85"/>
      <c r="E140" s="85"/>
    </row>
    <row r="141" spans="2:5" s="56" customFormat="1">
      <c r="B141" s="85"/>
      <c r="C141" s="85"/>
      <c r="D141" s="85"/>
      <c r="E141" s="85"/>
    </row>
    <row r="142" spans="2:5" s="56" customFormat="1">
      <c r="B142" s="85"/>
      <c r="C142" s="85"/>
      <c r="D142" s="85"/>
      <c r="E142" s="85"/>
    </row>
    <row r="143" spans="2:5" s="56" customFormat="1">
      <c r="B143" s="85"/>
      <c r="C143" s="85"/>
      <c r="D143" s="85"/>
      <c r="E143" s="85"/>
    </row>
    <row r="144" spans="2:5" s="56" customFormat="1">
      <c r="B144" s="85"/>
      <c r="C144" s="85"/>
      <c r="D144" s="85"/>
      <c r="E144" s="85"/>
    </row>
    <row r="145" spans="2:5" s="56" customFormat="1">
      <c r="B145" s="85"/>
      <c r="C145" s="85"/>
      <c r="D145" s="85"/>
      <c r="E145" s="85"/>
    </row>
    <row r="146" spans="2:5" s="56" customFormat="1">
      <c r="B146" s="85"/>
      <c r="C146" s="85"/>
      <c r="D146" s="85"/>
      <c r="E146" s="85"/>
    </row>
    <row r="147" spans="2:5" s="56" customFormat="1">
      <c r="B147" s="85"/>
      <c r="C147" s="85"/>
      <c r="D147" s="85"/>
      <c r="E147" s="85"/>
    </row>
    <row r="148" spans="2:5" s="56" customFormat="1">
      <c r="B148" s="85"/>
      <c r="C148" s="85"/>
      <c r="D148" s="85"/>
      <c r="E148" s="85"/>
    </row>
    <row r="149" spans="2:5" s="56" customFormat="1">
      <c r="B149" s="85"/>
      <c r="C149" s="85"/>
      <c r="D149" s="85"/>
      <c r="E149" s="85"/>
    </row>
    <row r="150" spans="2:5" s="56" customFormat="1">
      <c r="B150" s="85"/>
      <c r="C150" s="85"/>
      <c r="D150" s="85"/>
      <c r="E150" s="85"/>
    </row>
    <row r="151" spans="2:5" s="56" customFormat="1">
      <c r="B151" s="85"/>
      <c r="C151" s="85"/>
      <c r="D151" s="85"/>
      <c r="E151" s="85"/>
    </row>
    <row r="152" spans="2:5" s="56" customFormat="1">
      <c r="B152" s="85"/>
      <c r="C152" s="85"/>
      <c r="D152" s="85"/>
      <c r="E152" s="85"/>
    </row>
    <row r="153" spans="2:5" s="56" customFormat="1">
      <c r="B153" s="85"/>
      <c r="C153" s="85"/>
      <c r="D153" s="85"/>
      <c r="E153" s="85"/>
    </row>
    <row r="154" spans="2:5" s="56" customFormat="1">
      <c r="B154" s="85"/>
      <c r="C154" s="85"/>
      <c r="D154" s="85"/>
      <c r="E154" s="85"/>
    </row>
    <row r="155" spans="2:5" s="56" customFormat="1">
      <c r="B155" s="85"/>
      <c r="C155" s="85"/>
      <c r="D155" s="85"/>
      <c r="E155" s="85"/>
    </row>
    <row r="156" spans="2:5" s="56" customFormat="1">
      <c r="B156" s="85"/>
      <c r="C156" s="85"/>
      <c r="D156" s="85"/>
      <c r="E156" s="85"/>
    </row>
    <row r="157" spans="2:5" s="56" customFormat="1">
      <c r="B157" s="85"/>
      <c r="C157" s="85"/>
      <c r="D157" s="85"/>
      <c r="E157" s="85"/>
    </row>
    <row r="158" spans="2:5" s="56" customFormat="1">
      <c r="B158" s="85"/>
      <c r="C158" s="85"/>
      <c r="D158" s="85"/>
      <c r="E158" s="85"/>
    </row>
    <row r="159" spans="2:5" s="56" customFormat="1">
      <c r="B159" s="85"/>
      <c r="C159" s="85"/>
      <c r="D159" s="85"/>
      <c r="E159" s="85"/>
    </row>
    <row r="160" spans="2:5" s="56" customFormat="1">
      <c r="B160" s="85"/>
      <c r="C160" s="85"/>
      <c r="D160" s="85"/>
      <c r="E160" s="85"/>
    </row>
    <row r="161" spans="2:5" s="56" customFormat="1">
      <c r="B161" s="85"/>
      <c r="C161" s="85"/>
      <c r="D161" s="85"/>
      <c r="E161" s="85"/>
    </row>
    <row r="162" spans="2:5" s="56" customFormat="1">
      <c r="B162" s="85"/>
      <c r="C162" s="85"/>
      <c r="D162" s="85"/>
      <c r="E162" s="85"/>
    </row>
    <row r="163" spans="2:5" s="56" customFormat="1">
      <c r="B163" s="85"/>
      <c r="C163" s="85"/>
      <c r="D163" s="85"/>
      <c r="E163" s="85"/>
    </row>
    <row r="164" spans="2:5" s="56" customFormat="1">
      <c r="B164" s="85"/>
      <c r="C164" s="85"/>
      <c r="D164" s="85"/>
      <c r="E164" s="85"/>
    </row>
    <row r="165" spans="2:5" s="56" customFormat="1">
      <c r="B165" s="85"/>
      <c r="C165" s="85"/>
      <c r="D165" s="85"/>
      <c r="E165" s="85"/>
    </row>
    <row r="166" spans="2:5" s="56" customFormat="1">
      <c r="B166" s="85"/>
      <c r="C166" s="85"/>
      <c r="D166" s="85"/>
      <c r="E166" s="85"/>
    </row>
    <row r="167" spans="2:5" s="56" customFormat="1">
      <c r="B167" s="85"/>
      <c r="C167" s="85"/>
      <c r="D167" s="85"/>
      <c r="E167" s="85"/>
    </row>
    <row r="168" spans="2:5" s="56" customFormat="1">
      <c r="B168" s="85"/>
      <c r="C168" s="85"/>
      <c r="D168" s="85"/>
      <c r="E168" s="85"/>
    </row>
    <row r="169" spans="2:5" s="56" customFormat="1">
      <c r="B169" s="85"/>
      <c r="C169" s="85"/>
      <c r="D169" s="85"/>
      <c r="E169" s="85"/>
    </row>
    <row r="170" spans="2:5" s="56" customFormat="1">
      <c r="B170" s="85"/>
      <c r="C170" s="85"/>
      <c r="D170" s="85"/>
      <c r="E170" s="85"/>
    </row>
    <row r="171" spans="2:5" s="56" customFormat="1">
      <c r="B171" s="85"/>
      <c r="C171" s="85"/>
      <c r="D171" s="85"/>
      <c r="E171" s="85"/>
    </row>
    <row r="172" spans="2:5" s="56" customFormat="1">
      <c r="B172" s="85"/>
      <c r="C172" s="85"/>
      <c r="D172" s="85"/>
      <c r="E172" s="85"/>
    </row>
    <row r="173" spans="2:5" s="56" customFormat="1">
      <c r="B173" s="85"/>
      <c r="C173" s="85"/>
      <c r="D173" s="85"/>
      <c r="E173" s="85"/>
    </row>
    <row r="174" spans="2:5" s="56" customFormat="1">
      <c r="B174" s="85"/>
      <c r="C174" s="85"/>
      <c r="D174" s="85"/>
      <c r="E174" s="85"/>
    </row>
    <row r="175" spans="2:5" s="56" customFormat="1">
      <c r="B175" s="85"/>
      <c r="C175" s="85"/>
      <c r="D175" s="85"/>
      <c r="E175" s="85"/>
    </row>
    <row r="176" spans="2:5" s="56" customFormat="1">
      <c r="B176" s="85"/>
      <c r="C176" s="85"/>
      <c r="D176" s="85"/>
      <c r="E176" s="85"/>
    </row>
    <row r="177" spans="2:5" s="56" customFormat="1">
      <c r="B177" s="85"/>
      <c r="C177" s="85"/>
      <c r="D177" s="85"/>
      <c r="E177" s="85"/>
    </row>
    <row r="178" spans="2:5" s="56" customFormat="1">
      <c r="B178" s="85"/>
      <c r="C178" s="85"/>
      <c r="D178" s="85"/>
      <c r="E178" s="85"/>
    </row>
    <row r="179" spans="2:5" s="56" customFormat="1">
      <c r="B179" s="85"/>
      <c r="C179" s="85"/>
      <c r="D179" s="85"/>
      <c r="E179" s="85"/>
    </row>
    <row r="180" spans="2:5" s="56" customFormat="1">
      <c r="B180" s="85"/>
      <c r="C180" s="85"/>
      <c r="D180" s="85"/>
      <c r="E180" s="85"/>
    </row>
    <row r="181" spans="2:5" s="56" customFormat="1">
      <c r="B181" s="85"/>
      <c r="C181" s="85"/>
      <c r="D181" s="85"/>
      <c r="E181" s="85"/>
    </row>
    <row r="182" spans="2:5" s="56" customFormat="1">
      <c r="B182" s="85"/>
      <c r="C182" s="85"/>
      <c r="D182" s="85"/>
      <c r="E182" s="85"/>
    </row>
    <row r="183" spans="2:5" s="56" customFormat="1">
      <c r="B183" s="85"/>
      <c r="C183" s="85"/>
      <c r="D183" s="85"/>
      <c r="E183" s="85"/>
    </row>
    <row r="184" spans="2:5" s="56" customFormat="1">
      <c r="B184" s="85"/>
      <c r="C184" s="85"/>
      <c r="D184" s="85"/>
      <c r="E184" s="85"/>
    </row>
    <row r="185" spans="2:5" s="56" customFormat="1">
      <c r="B185" s="85"/>
      <c r="C185" s="85"/>
      <c r="D185" s="85"/>
      <c r="E185" s="85"/>
    </row>
    <row r="186" spans="2:5" s="56" customFormat="1">
      <c r="B186" s="85"/>
      <c r="C186" s="85"/>
      <c r="D186" s="85"/>
      <c r="E186" s="85"/>
    </row>
    <row r="187" spans="2:5" s="56" customFormat="1">
      <c r="B187" s="85"/>
      <c r="C187" s="85"/>
      <c r="D187" s="85"/>
      <c r="E187" s="85"/>
    </row>
    <row r="188" spans="2:5" s="56" customFormat="1">
      <c r="B188" s="85"/>
      <c r="C188" s="85"/>
      <c r="D188" s="85"/>
      <c r="E188" s="85"/>
    </row>
    <row r="189" spans="2:5" s="56" customFormat="1">
      <c r="B189" s="85"/>
      <c r="C189" s="85"/>
      <c r="D189" s="85"/>
      <c r="E189" s="85"/>
    </row>
    <row r="190" spans="2:5" s="56" customFormat="1">
      <c r="B190" s="85"/>
      <c r="C190" s="85"/>
      <c r="D190" s="85"/>
      <c r="E190" s="85"/>
    </row>
    <row r="191" spans="2:5" s="56" customFormat="1">
      <c r="B191" s="85"/>
      <c r="C191" s="85"/>
      <c r="D191" s="85"/>
      <c r="E191" s="85"/>
    </row>
    <row r="192" spans="2:5" s="56" customFormat="1">
      <c r="B192" s="85"/>
      <c r="C192" s="85"/>
      <c r="D192" s="85"/>
      <c r="E192" s="85"/>
    </row>
    <row r="193" spans="2:5" s="56" customFormat="1">
      <c r="B193" s="85"/>
      <c r="C193" s="85"/>
      <c r="D193" s="85"/>
      <c r="E193" s="85"/>
    </row>
    <row r="194" spans="2:5" s="56" customFormat="1">
      <c r="B194" s="85"/>
      <c r="C194" s="85"/>
      <c r="D194" s="85"/>
      <c r="E194" s="85"/>
    </row>
    <row r="195" spans="2:5" s="56" customFormat="1">
      <c r="B195" s="85"/>
      <c r="C195" s="85"/>
      <c r="D195" s="85"/>
      <c r="E195" s="85"/>
    </row>
    <row r="196" spans="2:5" s="56" customFormat="1">
      <c r="B196" s="85"/>
      <c r="C196" s="85"/>
      <c r="D196" s="85"/>
      <c r="E196" s="85"/>
    </row>
    <row r="197" spans="2:5" s="56" customFormat="1">
      <c r="B197" s="85"/>
      <c r="C197" s="85"/>
      <c r="D197" s="85"/>
      <c r="E197" s="85"/>
    </row>
    <row r="198" spans="2:5" s="56" customFormat="1">
      <c r="B198" s="85"/>
      <c r="C198" s="85"/>
      <c r="D198" s="85"/>
      <c r="E198" s="85"/>
    </row>
    <row r="199" spans="2:5" s="56" customFormat="1">
      <c r="B199" s="85"/>
      <c r="C199" s="85"/>
      <c r="D199" s="85"/>
      <c r="E199" s="85"/>
    </row>
    <row r="200" spans="2:5" s="56" customFormat="1">
      <c r="B200" s="85"/>
      <c r="C200" s="85"/>
      <c r="D200" s="85"/>
      <c r="E200" s="85"/>
    </row>
    <row r="201" spans="2:5" s="56" customFormat="1">
      <c r="B201" s="85"/>
      <c r="C201" s="85"/>
      <c r="D201" s="85"/>
      <c r="E201" s="85"/>
    </row>
    <row r="202" spans="2:5" s="56" customFormat="1">
      <c r="B202" s="85"/>
      <c r="C202" s="85"/>
      <c r="D202" s="85"/>
      <c r="E202" s="85"/>
    </row>
    <row r="203" spans="2:5" s="56" customFormat="1">
      <c r="B203" s="85"/>
      <c r="C203" s="85"/>
      <c r="D203" s="85"/>
      <c r="E203" s="85"/>
    </row>
    <row r="204" spans="2:5" s="56" customFormat="1">
      <c r="B204" s="85"/>
      <c r="C204" s="85"/>
      <c r="D204" s="85"/>
      <c r="E204" s="85"/>
    </row>
    <row r="205" spans="2:5" s="56" customFormat="1">
      <c r="B205" s="85"/>
      <c r="C205" s="85"/>
      <c r="D205" s="85"/>
      <c r="E205" s="85"/>
    </row>
    <row r="206" spans="2:5" s="56" customFormat="1">
      <c r="B206" s="85"/>
      <c r="C206" s="85"/>
      <c r="D206" s="85"/>
      <c r="E206" s="85"/>
    </row>
    <row r="207" spans="2:5" s="56" customFormat="1">
      <c r="B207" s="85"/>
      <c r="C207" s="85"/>
      <c r="D207" s="85"/>
      <c r="E207" s="85"/>
    </row>
    <row r="208" spans="2:5" s="56" customFormat="1">
      <c r="B208" s="85"/>
      <c r="C208" s="85"/>
      <c r="D208" s="85"/>
      <c r="E208" s="85"/>
    </row>
    <row r="209" spans="2:5" s="56" customFormat="1">
      <c r="B209" s="85"/>
      <c r="C209" s="85"/>
      <c r="D209" s="85"/>
      <c r="E209" s="85"/>
    </row>
    <row r="210" spans="2:5" s="56" customFormat="1">
      <c r="B210" s="85"/>
      <c r="C210" s="85"/>
      <c r="D210" s="85"/>
      <c r="E210" s="85"/>
    </row>
    <row r="211" spans="2:5" s="56" customFormat="1">
      <c r="B211" s="85"/>
      <c r="C211" s="85"/>
      <c r="D211" s="85"/>
      <c r="E211" s="85"/>
    </row>
    <row r="212" spans="2:5" s="56" customFormat="1">
      <c r="B212" s="85"/>
      <c r="C212" s="85"/>
      <c r="D212" s="85"/>
      <c r="E212" s="85"/>
    </row>
    <row r="213" spans="2:5" s="56" customFormat="1">
      <c r="B213" s="85"/>
      <c r="C213" s="85"/>
      <c r="D213" s="85"/>
      <c r="E213" s="85"/>
    </row>
    <row r="214" spans="2:5" s="56" customFormat="1">
      <c r="B214" s="85"/>
      <c r="C214" s="85"/>
      <c r="D214" s="85"/>
      <c r="E214" s="85"/>
    </row>
    <row r="215" spans="2:5" s="56" customFormat="1">
      <c r="B215" s="85"/>
      <c r="C215" s="85"/>
      <c r="D215" s="85"/>
      <c r="E215" s="85"/>
    </row>
    <row r="216" spans="2:5" s="56" customFormat="1">
      <c r="B216" s="85"/>
      <c r="C216" s="85"/>
      <c r="D216" s="85"/>
      <c r="E216" s="85"/>
    </row>
    <row r="217" spans="2:5" s="56" customFormat="1">
      <c r="B217" s="85"/>
      <c r="C217" s="85"/>
      <c r="D217" s="85"/>
      <c r="E217" s="85"/>
    </row>
    <row r="218" spans="2:5" s="56" customFormat="1">
      <c r="B218" s="85"/>
      <c r="C218" s="85"/>
      <c r="D218" s="85"/>
      <c r="E218" s="85"/>
    </row>
    <row r="219" spans="2:5" s="56" customFormat="1">
      <c r="B219" s="85"/>
      <c r="C219" s="85"/>
      <c r="D219" s="85"/>
      <c r="E219" s="85"/>
    </row>
    <row r="220" spans="2:5" s="56" customFormat="1">
      <c r="B220" s="85"/>
      <c r="C220" s="85"/>
      <c r="D220" s="85"/>
      <c r="E220" s="85"/>
    </row>
    <row r="221" spans="2:5" s="56" customFormat="1">
      <c r="B221" s="85"/>
      <c r="C221" s="85"/>
      <c r="D221" s="85"/>
      <c r="E221" s="85"/>
    </row>
    <row r="222" spans="2:5" s="56" customFormat="1">
      <c r="B222" s="85"/>
      <c r="C222" s="85"/>
      <c r="D222" s="85"/>
      <c r="E222" s="85"/>
    </row>
    <row r="223" spans="2:5" s="56" customFormat="1">
      <c r="B223" s="85"/>
      <c r="C223" s="85"/>
      <c r="D223" s="85"/>
      <c r="E223" s="85"/>
    </row>
    <row r="224" spans="2:5" s="56" customFormat="1">
      <c r="B224" s="85"/>
      <c r="C224" s="85"/>
      <c r="D224" s="85"/>
      <c r="E224" s="85"/>
    </row>
    <row r="225" spans="2:5" s="56" customFormat="1">
      <c r="B225" s="85"/>
      <c r="C225" s="85"/>
      <c r="D225" s="85"/>
      <c r="E225" s="85"/>
    </row>
    <row r="226" spans="2:5" s="56" customFormat="1">
      <c r="B226" s="85"/>
      <c r="C226" s="85"/>
      <c r="D226" s="85"/>
      <c r="E226" s="85"/>
    </row>
    <row r="227" spans="2:5" s="56" customFormat="1">
      <c r="B227" s="85"/>
      <c r="C227" s="85"/>
      <c r="D227" s="85"/>
      <c r="E227" s="85"/>
    </row>
    <row r="228" spans="2:5" s="56" customFormat="1">
      <c r="B228" s="85"/>
      <c r="C228" s="85"/>
      <c r="D228" s="85"/>
      <c r="E228" s="85"/>
    </row>
    <row r="229" spans="2:5" s="56" customFormat="1">
      <c r="B229" s="85"/>
      <c r="C229" s="85"/>
      <c r="D229" s="85"/>
      <c r="E229" s="85"/>
    </row>
    <row r="230" spans="2:5" s="56" customFormat="1">
      <c r="B230" s="85"/>
      <c r="C230" s="85"/>
      <c r="D230" s="85"/>
      <c r="E230" s="85"/>
    </row>
    <row r="231" spans="2:5" s="56" customFormat="1">
      <c r="B231" s="85"/>
      <c r="C231" s="85"/>
      <c r="D231" s="85"/>
      <c r="E231" s="85"/>
    </row>
    <row r="232" spans="2:5" s="56" customFormat="1">
      <c r="B232" s="85"/>
      <c r="C232" s="85"/>
      <c r="D232" s="85"/>
      <c r="E232" s="85"/>
    </row>
    <row r="233" spans="2:5" s="56" customFormat="1">
      <c r="B233" s="85"/>
      <c r="C233" s="85"/>
      <c r="D233" s="85"/>
      <c r="E233" s="85"/>
    </row>
    <row r="234" spans="2:5" s="56" customFormat="1">
      <c r="B234" s="85"/>
      <c r="C234" s="85"/>
      <c r="D234" s="85"/>
      <c r="E234" s="85"/>
    </row>
    <row r="235" spans="2:5" s="56" customFormat="1">
      <c r="B235" s="85"/>
      <c r="C235" s="85"/>
      <c r="D235" s="85"/>
      <c r="E235" s="85"/>
    </row>
    <row r="236" spans="2:5" s="56" customFormat="1">
      <c r="B236" s="85"/>
      <c r="C236" s="85"/>
      <c r="D236" s="85"/>
      <c r="E236" s="85"/>
    </row>
    <row r="237" spans="2:5" s="56" customFormat="1">
      <c r="B237" s="85"/>
      <c r="C237" s="85"/>
      <c r="D237" s="85"/>
      <c r="E237" s="85"/>
    </row>
    <row r="238" spans="2:5" s="56" customFormat="1">
      <c r="B238" s="85"/>
      <c r="C238" s="85"/>
      <c r="D238" s="85"/>
      <c r="E238" s="85"/>
    </row>
    <row r="239" spans="2:5" s="56" customFormat="1">
      <c r="B239" s="85"/>
      <c r="C239" s="85"/>
      <c r="D239" s="85"/>
      <c r="E239" s="85"/>
    </row>
    <row r="240" spans="2:5" s="56" customFormat="1">
      <c r="B240" s="85"/>
      <c r="C240" s="85"/>
      <c r="D240" s="85"/>
      <c r="E240" s="85"/>
    </row>
    <row r="241" spans="2:5" s="56" customFormat="1">
      <c r="B241" s="85"/>
      <c r="C241" s="85"/>
      <c r="D241" s="85"/>
      <c r="E241" s="85"/>
    </row>
    <row r="242" spans="2:5" s="56" customFormat="1">
      <c r="B242" s="85"/>
      <c r="C242" s="85"/>
      <c r="D242" s="85"/>
      <c r="E242" s="85"/>
    </row>
    <row r="243" spans="2:5" s="56" customFormat="1">
      <c r="B243" s="85"/>
      <c r="C243" s="85"/>
      <c r="D243" s="85"/>
      <c r="E243" s="85"/>
    </row>
    <row r="244" spans="2:5" s="56" customFormat="1">
      <c r="B244" s="85"/>
      <c r="C244" s="85"/>
      <c r="D244" s="85"/>
      <c r="E244" s="85"/>
    </row>
    <row r="245" spans="2:5" s="56" customFormat="1">
      <c r="B245" s="85"/>
      <c r="C245" s="85"/>
      <c r="D245" s="85"/>
      <c r="E245" s="85"/>
    </row>
    <row r="246" spans="2:5" s="56" customFormat="1">
      <c r="B246" s="85"/>
      <c r="C246" s="85"/>
      <c r="D246" s="85"/>
      <c r="E246" s="85"/>
    </row>
    <row r="247" spans="2:5" s="56" customFormat="1">
      <c r="B247" s="85"/>
      <c r="C247" s="85"/>
      <c r="D247" s="85"/>
      <c r="E247" s="85"/>
    </row>
    <row r="248" spans="2:5" s="56" customFormat="1">
      <c r="B248" s="85"/>
      <c r="C248" s="85"/>
      <c r="D248" s="85"/>
      <c r="E248" s="85"/>
    </row>
    <row r="249" spans="2:5" s="56" customFormat="1">
      <c r="B249" s="85"/>
      <c r="C249" s="85"/>
      <c r="D249" s="85"/>
      <c r="E249" s="85"/>
    </row>
    <row r="250" spans="2:5" s="56" customFormat="1">
      <c r="B250" s="85"/>
      <c r="C250" s="85"/>
      <c r="D250" s="85"/>
      <c r="E250" s="85"/>
    </row>
    <row r="251" spans="2:5" s="56" customFormat="1">
      <c r="B251" s="85"/>
      <c r="C251" s="85"/>
      <c r="D251" s="85"/>
      <c r="E251" s="85"/>
    </row>
    <row r="252" spans="2:5" s="56" customFormat="1">
      <c r="B252" s="85"/>
      <c r="C252" s="85"/>
      <c r="D252" s="85"/>
      <c r="E252" s="85"/>
    </row>
    <row r="253" spans="2:5" s="56" customFormat="1">
      <c r="B253" s="85"/>
      <c r="C253" s="85"/>
      <c r="D253" s="85"/>
      <c r="E253" s="85"/>
    </row>
    <row r="254" spans="2:5" s="56" customFormat="1">
      <c r="B254" s="85"/>
      <c r="C254" s="85"/>
      <c r="D254" s="85"/>
      <c r="E254" s="85"/>
    </row>
    <row r="255" spans="2:5" s="56" customFormat="1">
      <c r="B255" s="85"/>
      <c r="C255" s="85"/>
      <c r="D255" s="85"/>
      <c r="E255" s="85"/>
    </row>
    <row r="256" spans="2:5" s="56" customFormat="1">
      <c r="B256" s="85"/>
      <c r="C256" s="85"/>
      <c r="D256" s="85"/>
      <c r="E256" s="85"/>
    </row>
    <row r="257" spans="2:5" s="56" customFormat="1">
      <c r="B257" s="85"/>
      <c r="C257" s="85"/>
      <c r="D257" s="85"/>
      <c r="E257" s="85"/>
    </row>
    <row r="258" spans="2:5" s="56" customFormat="1">
      <c r="B258" s="85"/>
      <c r="C258" s="85"/>
      <c r="D258" s="85"/>
      <c r="E258" s="85"/>
    </row>
    <row r="259" spans="2:5" s="56" customFormat="1">
      <c r="B259" s="85"/>
      <c r="C259" s="85"/>
      <c r="D259" s="85"/>
      <c r="E259" s="85"/>
    </row>
    <row r="260" spans="2:5" s="56" customFormat="1">
      <c r="B260" s="85"/>
      <c r="C260" s="85"/>
      <c r="D260" s="85"/>
      <c r="E260" s="85"/>
    </row>
    <row r="261" spans="2:5" s="56" customFormat="1">
      <c r="B261" s="85"/>
      <c r="C261" s="85"/>
      <c r="D261" s="85"/>
      <c r="E261" s="85"/>
    </row>
    <row r="262" spans="2:5" s="56" customFormat="1">
      <c r="B262" s="85"/>
      <c r="C262" s="85"/>
      <c r="D262" s="85"/>
      <c r="E262" s="85"/>
    </row>
    <row r="263" spans="2:5" s="56" customFormat="1">
      <c r="B263" s="85"/>
      <c r="C263" s="85"/>
      <c r="D263" s="85"/>
      <c r="E263" s="85"/>
    </row>
    <row r="264" spans="2:5" s="56" customFormat="1">
      <c r="B264" s="85"/>
      <c r="C264" s="85"/>
      <c r="D264" s="85"/>
      <c r="E264" s="85"/>
    </row>
    <row r="265" spans="2:5" s="56" customFormat="1">
      <c r="B265" s="85"/>
      <c r="C265" s="85"/>
      <c r="D265" s="85"/>
      <c r="E265" s="85"/>
    </row>
    <row r="266" spans="2:5" s="56" customFormat="1">
      <c r="B266" s="85"/>
      <c r="C266" s="85"/>
      <c r="D266" s="85"/>
      <c r="E266" s="85"/>
    </row>
    <row r="267" spans="2:5" s="56" customFormat="1">
      <c r="B267" s="85"/>
      <c r="C267" s="85"/>
      <c r="D267" s="85"/>
      <c r="E267" s="85"/>
    </row>
    <row r="268" spans="2:5" s="56" customFormat="1">
      <c r="B268" s="85"/>
      <c r="C268" s="85"/>
      <c r="D268" s="85"/>
      <c r="E268" s="85"/>
    </row>
    <row r="269" spans="2:5" s="56" customFormat="1">
      <c r="B269" s="85"/>
      <c r="C269" s="85"/>
      <c r="D269" s="85"/>
      <c r="E269" s="85"/>
    </row>
    <row r="270" spans="2:5" s="56" customFormat="1">
      <c r="B270" s="85"/>
      <c r="C270" s="85"/>
      <c r="D270" s="85"/>
      <c r="E270" s="85"/>
    </row>
    <row r="271" spans="2:5" s="56" customFormat="1">
      <c r="B271" s="85"/>
      <c r="C271" s="85"/>
      <c r="D271" s="85"/>
      <c r="E271" s="85"/>
    </row>
    <row r="272" spans="2:5" s="56" customFormat="1">
      <c r="B272" s="85"/>
      <c r="C272" s="85"/>
      <c r="D272" s="85"/>
      <c r="E272" s="85"/>
    </row>
    <row r="273" spans="2:5" s="56" customFormat="1">
      <c r="B273" s="85"/>
      <c r="C273" s="85"/>
      <c r="D273" s="85"/>
      <c r="E273" s="85"/>
    </row>
    <row r="274" spans="2:5" s="56" customFormat="1">
      <c r="B274" s="85"/>
      <c r="C274" s="85"/>
      <c r="D274" s="85"/>
      <c r="E274" s="85"/>
    </row>
    <row r="275" spans="2:5" s="56" customFormat="1">
      <c r="B275" s="85"/>
      <c r="C275" s="85"/>
      <c r="D275" s="85"/>
      <c r="E275" s="85"/>
    </row>
    <row r="276" spans="2:5" s="56" customFormat="1">
      <c r="B276" s="85"/>
      <c r="C276" s="85"/>
      <c r="D276" s="85"/>
      <c r="E276" s="85"/>
    </row>
    <row r="277" spans="2:5" s="56" customFormat="1">
      <c r="B277" s="85"/>
      <c r="C277" s="85"/>
      <c r="D277" s="85"/>
      <c r="E277" s="85"/>
    </row>
    <row r="278" spans="2:5" s="56" customFormat="1">
      <c r="B278" s="85"/>
      <c r="C278" s="85"/>
      <c r="D278" s="85"/>
      <c r="E278" s="85"/>
    </row>
    <row r="279" spans="2:5" s="56" customFormat="1">
      <c r="B279" s="85"/>
      <c r="C279" s="85"/>
      <c r="D279" s="85"/>
      <c r="E279" s="85"/>
    </row>
    <row r="280" spans="2:5" s="56" customFormat="1">
      <c r="B280" s="85"/>
      <c r="C280" s="85"/>
      <c r="D280" s="85"/>
      <c r="E280" s="85"/>
    </row>
    <row r="281" spans="2:5" s="56" customFormat="1">
      <c r="B281" s="85"/>
      <c r="C281" s="85"/>
      <c r="D281" s="85"/>
      <c r="E281" s="85"/>
    </row>
    <row r="282" spans="2:5" s="56" customFormat="1">
      <c r="B282" s="85"/>
      <c r="C282" s="85"/>
      <c r="D282" s="85"/>
      <c r="E282" s="85"/>
    </row>
    <row r="283" spans="2:5" s="56" customFormat="1">
      <c r="B283" s="85"/>
      <c r="C283" s="85"/>
      <c r="D283" s="85"/>
      <c r="E283" s="85"/>
    </row>
    <row r="284" spans="2:5" s="56" customFormat="1">
      <c r="B284" s="85"/>
      <c r="C284" s="85"/>
      <c r="D284" s="85"/>
      <c r="E284" s="85"/>
    </row>
    <row r="285" spans="2:5" s="56" customFormat="1">
      <c r="B285" s="85"/>
      <c r="C285" s="85"/>
      <c r="D285" s="85"/>
      <c r="E285" s="85"/>
    </row>
    <row r="286" spans="2:5" s="56" customFormat="1">
      <c r="B286" s="85"/>
      <c r="C286" s="85"/>
      <c r="D286" s="85"/>
      <c r="E286" s="85"/>
    </row>
    <row r="287" spans="2:5" s="56" customFormat="1">
      <c r="B287" s="85"/>
      <c r="C287" s="85"/>
      <c r="D287" s="85"/>
      <c r="E287" s="85"/>
    </row>
    <row r="288" spans="2:5" s="56" customFormat="1">
      <c r="B288" s="85"/>
      <c r="C288" s="85"/>
      <c r="D288" s="85"/>
      <c r="E288" s="85"/>
    </row>
    <row r="289" spans="2:5" s="56" customFormat="1">
      <c r="B289" s="85"/>
      <c r="C289" s="85"/>
      <c r="D289" s="85"/>
      <c r="E289" s="85"/>
    </row>
    <row r="290" spans="2:5" s="56" customFormat="1">
      <c r="B290" s="85"/>
      <c r="C290" s="85"/>
      <c r="D290" s="85"/>
      <c r="E290" s="85"/>
    </row>
    <row r="291" spans="2:5" s="56" customFormat="1">
      <c r="B291" s="85"/>
      <c r="C291" s="85"/>
      <c r="D291" s="85"/>
      <c r="E291" s="85"/>
    </row>
    <row r="292" spans="2:5" s="56" customFormat="1">
      <c r="B292" s="85"/>
      <c r="C292" s="85"/>
      <c r="D292" s="85"/>
      <c r="E292" s="85"/>
    </row>
    <row r="293" spans="2:5" s="56" customFormat="1">
      <c r="B293" s="85"/>
      <c r="C293" s="85"/>
      <c r="D293" s="85"/>
      <c r="E293" s="85"/>
    </row>
    <row r="294" spans="2:5" s="56" customFormat="1">
      <c r="B294" s="85"/>
      <c r="C294" s="85"/>
      <c r="D294" s="85"/>
      <c r="E294" s="85"/>
    </row>
    <row r="295" spans="2:5" s="56" customFormat="1">
      <c r="B295" s="85"/>
      <c r="C295" s="85"/>
      <c r="D295" s="85"/>
      <c r="E295" s="85"/>
    </row>
    <row r="296" spans="2:5" s="56" customFormat="1">
      <c r="B296" s="85"/>
      <c r="C296" s="85"/>
      <c r="D296" s="85"/>
      <c r="E296" s="85"/>
    </row>
    <row r="297" spans="2:5" s="56" customFormat="1">
      <c r="B297" s="85"/>
      <c r="C297" s="85"/>
      <c r="D297" s="85"/>
      <c r="E297" s="85"/>
    </row>
    <row r="298" spans="2:5" s="56" customFormat="1">
      <c r="B298" s="85"/>
      <c r="C298" s="85"/>
      <c r="D298" s="85"/>
      <c r="E298" s="85"/>
    </row>
    <row r="299" spans="2:5" s="56" customFormat="1">
      <c r="B299" s="85"/>
      <c r="C299" s="85"/>
      <c r="D299" s="85"/>
      <c r="E299" s="85"/>
    </row>
    <row r="300" spans="2:5" s="56" customFormat="1">
      <c r="B300" s="85"/>
      <c r="C300" s="85"/>
      <c r="D300" s="85"/>
      <c r="E300" s="85"/>
    </row>
    <row r="301" spans="2:5" s="56" customFormat="1">
      <c r="B301" s="85"/>
      <c r="C301" s="85"/>
      <c r="D301" s="85"/>
      <c r="E301" s="85"/>
    </row>
    <row r="302" spans="2:5" s="56" customFormat="1">
      <c r="B302" s="85"/>
      <c r="C302" s="85"/>
      <c r="D302" s="85"/>
      <c r="E302" s="85"/>
    </row>
    <row r="303" spans="2:5" s="56" customFormat="1">
      <c r="B303" s="85"/>
      <c r="C303" s="85"/>
      <c r="D303" s="85"/>
      <c r="E303" s="85"/>
    </row>
    <row r="304" spans="2:5" s="56" customFormat="1">
      <c r="B304" s="85"/>
      <c r="C304" s="85"/>
      <c r="D304" s="85"/>
      <c r="E304" s="85"/>
    </row>
    <row r="305" spans="2:5" s="56" customFormat="1">
      <c r="B305" s="85"/>
      <c r="C305" s="85"/>
      <c r="D305" s="85"/>
      <c r="E305" s="85"/>
    </row>
    <row r="306" spans="2:5" s="56" customFormat="1">
      <c r="B306" s="85"/>
      <c r="C306" s="85"/>
      <c r="D306" s="85"/>
      <c r="E306" s="85"/>
    </row>
    <row r="307" spans="2:5" s="56" customFormat="1">
      <c r="B307" s="85"/>
      <c r="C307" s="85"/>
      <c r="D307" s="85"/>
      <c r="E307" s="85"/>
    </row>
    <row r="308" spans="2:5" s="56" customFormat="1">
      <c r="B308" s="85"/>
      <c r="C308" s="85"/>
      <c r="D308" s="85"/>
      <c r="E308" s="85"/>
    </row>
    <row r="309" spans="2:5" s="56" customFormat="1">
      <c r="B309" s="85"/>
      <c r="C309" s="85"/>
      <c r="D309" s="85"/>
      <c r="E309" s="85"/>
    </row>
    <row r="310" spans="2:5" s="56" customFormat="1">
      <c r="B310" s="85"/>
      <c r="C310" s="85"/>
      <c r="D310" s="85"/>
      <c r="E310" s="85"/>
    </row>
    <row r="311" spans="2:5" s="56" customFormat="1">
      <c r="B311" s="85"/>
      <c r="C311" s="85"/>
      <c r="D311" s="85"/>
      <c r="E311" s="85"/>
    </row>
    <row r="312" spans="2:5" s="56" customFormat="1">
      <c r="B312" s="85"/>
      <c r="C312" s="85"/>
      <c r="D312" s="85"/>
      <c r="E312" s="85"/>
    </row>
    <row r="313" spans="2:5" s="56" customFormat="1">
      <c r="B313" s="85"/>
      <c r="C313" s="85"/>
      <c r="D313" s="85"/>
      <c r="E313" s="85"/>
    </row>
    <row r="314" spans="2:5" s="56" customFormat="1">
      <c r="B314" s="85"/>
      <c r="C314" s="85"/>
      <c r="D314" s="85"/>
      <c r="E314" s="85"/>
    </row>
    <row r="315" spans="2:5" s="56" customFormat="1">
      <c r="B315" s="85"/>
      <c r="C315" s="85"/>
      <c r="D315" s="85"/>
      <c r="E315" s="85"/>
    </row>
    <row r="316" spans="2:5" s="56" customFormat="1">
      <c r="B316" s="85"/>
      <c r="C316" s="85"/>
      <c r="D316" s="85"/>
      <c r="E316" s="85"/>
    </row>
    <row r="317" spans="2:5" s="56" customFormat="1">
      <c r="B317" s="85"/>
      <c r="C317" s="85"/>
      <c r="D317" s="85"/>
      <c r="E317" s="85"/>
    </row>
    <row r="318" spans="2:5" s="56" customFormat="1">
      <c r="B318" s="85"/>
      <c r="C318" s="85"/>
      <c r="D318" s="85"/>
      <c r="E318" s="85"/>
    </row>
    <row r="319" spans="2:5" s="56" customFormat="1">
      <c r="B319" s="85"/>
      <c r="C319" s="85"/>
      <c r="D319" s="85"/>
      <c r="E319" s="85"/>
    </row>
    <row r="320" spans="2:5" s="56" customFormat="1">
      <c r="B320" s="85"/>
      <c r="C320" s="85"/>
      <c r="D320" s="85"/>
      <c r="E320" s="85"/>
    </row>
    <row r="321" spans="2:5" s="56" customFormat="1">
      <c r="B321" s="85"/>
      <c r="C321" s="85"/>
      <c r="D321" s="85"/>
      <c r="E321" s="85"/>
    </row>
    <row r="322" spans="2:5" s="56" customFormat="1">
      <c r="B322" s="85"/>
      <c r="C322" s="85"/>
      <c r="D322" s="85"/>
      <c r="E322" s="85"/>
    </row>
    <row r="323" spans="2:5" s="56" customFormat="1">
      <c r="B323" s="85"/>
      <c r="C323" s="85"/>
      <c r="D323" s="85"/>
      <c r="E323" s="85"/>
    </row>
    <row r="324" spans="2:5" s="56" customFormat="1">
      <c r="B324" s="85"/>
      <c r="C324" s="85"/>
      <c r="D324" s="85"/>
      <c r="E324" s="85"/>
    </row>
    <row r="325" spans="2:5" s="56" customFormat="1">
      <c r="B325" s="85"/>
      <c r="C325" s="85"/>
      <c r="D325" s="85"/>
      <c r="E325" s="85"/>
    </row>
    <row r="326" spans="2:5" s="56" customFormat="1">
      <c r="B326" s="85"/>
      <c r="C326" s="85"/>
      <c r="D326" s="85"/>
      <c r="E326" s="85"/>
    </row>
    <row r="327" spans="2:5" s="56" customFormat="1">
      <c r="B327" s="85"/>
      <c r="C327" s="85"/>
      <c r="D327" s="85"/>
      <c r="E327" s="85"/>
    </row>
    <row r="328" spans="2:5" s="56" customFormat="1">
      <c r="B328" s="85"/>
      <c r="C328" s="85"/>
      <c r="D328" s="85"/>
      <c r="E328" s="85"/>
    </row>
    <row r="329" spans="2:5" s="56" customFormat="1">
      <c r="B329" s="85"/>
      <c r="C329" s="85"/>
      <c r="D329" s="85"/>
      <c r="E329" s="85"/>
    </row>
    <row r="330" spans="2:5" s="56" customFormat="1">
      <c r="B330" s="85"/>
      <c r="C330" s="85"/>
      <c r="D330" s="85"/>
      <c r="E330" s="85"/>
    </row>
    <row r="331" spans="2:5" s="56" customFormat="1">
      <c r="B331" s="85"/>
      <c r="C331" s="85"/>
      <c r="D331" s="85"/>
      <c r="E331" s="85"/>
    </row>
    <row r="332" spans="2:5" s="56" customFormat="1">
      <c r="B332" s="85"/>
      <c r="C332" s="85"/>
      <c r="D332" s="85"/>
      <c r="E332" s="85"/>
    </row>
    <row r="333" spans="2:5" s="56" customFormat="1">
      <c r="B333" s="85"/>
      <c r="C333" s="85"/>
      <c r="D333" s="85"/>
      <c r="E333" s="85"/>
    </row>
    <row r="334" spans="2:5" s="56" customFormat="1">
      <c r="B334" s="85"/>
      <c r="C334" s="85"/>
      <c r="D334" s="85"/>
      <c r="E334" s="85"/>
    </row>
    <row r="335" spans="2:5" s="56" customFormat="1">
      <c r="B335" s="85"/>
      <c r="C335" s="85"/>
      <c r="D335" s="85"/>
      <c r="E335" s="85"/>
    </row>
    <row r="336" spans="2:5" s="56" customFormat="1">
      <c r="B336" s="85"/>
      <c r="C336" s="85"/>
      <c r="D336" s="85"/>
      <c r="E336" s="85"/>
    </row>
    <row r="337" spans="2:5" s="56" customFormat="1">
      <c r="B337" s="85"/>
      <c r="C337" s="85"/>
      <c r="D337" s="85"/>
      <c r="E337" s="85"/>
    </row>
    <row r="338" spans="2:5" s="56" customFormat="1">
      <c r="B338" s="85"/>
      <c r="C338" s="85"/>
      <c r="D338" s="85"/>
      <c r="E338" s="85"/>
    </row>
    <row r="339" spans="2:5" s="56" customFormat="1">
      <c r="B339" s="85"/>
      <c r="C339" s="85"/>
      <c r="D339" s="85"/>
      <c r="E339" s="85"/>
    </row>
    <row r="340" spans="2:5" s="56" customFormat="1">
      <c r="B340" s="85"/>
      <c r="C340" s="85"/>
      <c r="D340" s="85"/>
      <c r="E340" s="85"/>
    </row>
    <row r="341" spans="2:5" s="56" customFormat="1">
      <c r="B341" s="85"/>
      <c r="C341" s="85"/>
      <c r="D341" s="85"/>
      <c r="E341" s="85"/>
    </row>
    <row r="342" spans="2:5" s="56" customFormat="1">
      <c r="B342" s="85"/>
      <c r="C342" s="85"/>
      <c r="D342" s="85"/>
      <c r="E342" s="85"/>
    </row>
    <row r="343" spans="2:5" s="56" customFormat="1">
      <c r="B343" s="85"/>
      <c r="C343" s="85"/>
      <c r="D343" s="85"/>
      <c r="E343" s="85"/>
    </row>
    <row r="344" spans="2:5" s="56" customFormat="1">
      <c r="B344" s="85"/>
      <c r="C344" s="85"/>
      <c r="D344" s="85"/>
      <c r="E344" s="85"/>
    </row>
    <row r="345" spans="2:5" s="56" customFormat="1">
      <c r="B345" s="85"/>
      <c r="C345" s="85"/>
      <c r="D345" s="85"/>
      <c r="E345" s="85"/>
    </row>
    <row r="346" spans="2:5" s="56" customFormat="1">
      <c r="B346" s="85"/>
      <c r="C346" s="85"/>
      <c r="D346" s="85"/>
      <c r="E346" s="85"/>
    </row>
    <row r="347" spans="2:5" s="56" customFormat="1">
      <c r="B347" s="85"/>
      <c r="C347" s="85"/>
      <c r="D347" s="85"/>
      <c r="E347" s="85"/>
    </row>
    <row r="348" spans="2:5" s="56" customFormat="1">
      <c r="B348" s="85"/>
      <c r="C348" s="85"/>
      <c r="D348" s="85"/>
      <c r="E348" s="85"/>
    </row>
    <row r="349" spans="2:5" s="56" customFormat="1">
      <c r="B349" s="85"/>
      <c r="C349" s="85"/>
      <c r="D349" s="85"/>
      <c r="E349" s="85"/>
    </row>
    <row r="350" spans="2:5" s="56" customFormat="1">
      <c r="B350" s="85"/>
      <c r="C350" s="85"/>
      <c r="D350" s="85"/>
      <c r="E350" s="85"/>
    </row>
    <row r="351" spans="2:5" s="56" customFormat="1">
      <c r="B351" s="85"/>
      <c r="C351" s="85"/>
      <c r="D351" s="85"/>
      <c r="E351" s="85"/>
    </row>
    <row r="352" spans="2:5" s="56" customFormat="1">
      <c r="B352" s="85"/>
      <c r="C352" s="85"/>
      <c r="D352" s="85"/>
      <c r="E352" s="85"/>
    </row>
    <row r="353" spans="2:5" s="56" customFormat="1">
      <c r="B353" s="85"/>
      <c r="C353" s="85"/>
      <c r="D353" s="85"/>
      <c r="E353" s="85"/>
    </row>
    <row r="354" spans="2:5" s="56" customFormat="1">
      <c r="B354" s="85"/>
      <c r="C354" s="85"/>
      <c r="D354" s="85"/>
      <c r="E354" s="85"/>
    </row>
    <row r="355" spans="2:5" s="56" customFormat="1">
      <c r="B355" s="85"/>
      <c r="C355" s="85"/>
      <c r="D355" s="85"/>
      <c r="E355" s="85"/>
    </row>
    <row r="356" spans="2:5" s="56" customFormat="1">
      <c r="B356" s="85"/>
      <c r="C356" s="85"/>
      <c r="D356" s="85"/>
      <c r="E356" s="85"/>
    </row>
    <row r="357" spans="2:5" s="56" customFormat="1">
      <c r="B357" s="85"/>
      <c r="C357" s="85"/>
      <c r="D357" s="85"/>
      <c r="E357" s="85"/>
    </row>
    <row r="358" spans="2:5" s="56" customFormat="1">
      <c r="B358" s="85"/>
      <c r="C358" s="85"/>
      <c r="D358" s="85"/>
      <c r="E358" s="85"/>
    </row>
    <row r="359" spans="2:5" s="56" customFormat="1">
      <c r="B359" s="85"/>
      <c r="C359" s="85"/>
      <c r="D359" s="85"/>
      <c r="E359" s="85"/>
    </row>
    <row r="360" spans="2:5" s="56" customFormat="1">
      <c r="B360" s="85"/>
      <c r="C360" s="85"/>
      <c r="D360" s="85"/>
      <c r="E360" s="85"/>
    </row>
    <row r="361" spans="2:5" s="56" customFormat="1">
      <c r="B361" s="85"/>
      <c r="C361" s="85"/>
      <c r="D361" s="85"/>
      <c r="E361" s="85"/>
    </row>
    <row r="362" spans="2:5" s="56" customFormat="1">
      <c r="B362" s="85"/>
      <c r="C362" s="85"/>
      <c r="D362" s="85"/>
      <c r="E362" s="85"/>
    </row>
    <row r="363" spans="2:5" s="56" customFormat="1">
      <c r="B363" s="85"/>
      <c r="C363" s="85"/>
      <c r="D363" s="85"/>
      <c r="E363" s="85"/>
    </row>
    <row r="364" spans="2:5" s="56" customFormat="1">
      <c r="B364" s="85"/>
      <c r="C364" s="85"/>
      <c r="D364" s="85"/>
      <c r="E364" s="85"/>
    </row>
    <row r="365" spans="2:5" s="56" customFormat="1">
      <c r="B365" s="85"/>
      <c r="C365" s="85"/>
      <c r="D365" s="85"/>
      <c r="E365" s="85"/>
    </row>
    <row r="366" spans="2:5" s="56" customFormat="1">
      <c r="B366" s="85"/>
      <c r="C366" s="85"/>
      <c r="D366" s="85"/>
      <c r="E366" s="85"/>
    </row>
    <row r="367" spans="2:5" s="56" customFormat="1">
      <c r="B367" s="85"/>
      <c r="C367" s="85"/>
      <c r="D367" s="85"/>
      <c r="E367" s="85"/>
    </row>
    <row r="368" spans="2:5" s="56" customFormat="1">
      <c r="B368" s="85"/>
      <c r="C368" s="85"/>
      <c r="D368" s="85"/>
      <c r="E368" s="85"/>
    </row>
    <row r="369" spans="2:5" s="56" customFormat="1">
      <c r="B369" s="85"/>
      <c r="C369" s="85"/>
      <c r="D369" s="85"/>
      <c r="E369" s="85"/>
    </row>
    <row r="370" spans="2:5" s="56" customFormat="1">
      <c r="B370" s="85"/>
      <c r="C370" s="85"/>
      <c r="D370" s="85"/>
      <c r="E370" s="85"/>
    </row>
    <row r="371" spans="2:5" s="56" customFormat="1">
      <c r="B371" s="85"/>
      <c r="C371" s="85"/>
      <c r="D371" s="85"/>
      <c r="E371" s="85"/>
    </row>
    <row r="372" spans="2:5" s="56" customFormat="1">
      <c r="B372" s="85"/>
      <c r="C372" s="85"/>
      <c r="D372" s="85"/>
      <c r="E372" s="85"/>
    </row>
    <row r="373" spans="2:5" s="56" customFormat="1">
      <c r="B373" s="85"/>
      <c r="C373" s="85"/>
      <c r="D373" s="85"/>
      <c r="E373" s="85"/>
    </row>
    <row r="374" spans="2:5" s="56" customFormat="1">
      <c r="B374" s="85"/>
      <c r="C374" s="85"/>
      <c r="D374" s="85"/>
      <c r="E374" s="85"/>
    </row>
    <row r="375" spans="2:5" s="56" customFormat="1">
      <c r="B375" s="85"/>
      <c r="C375" s="85"/>
      <c r="D375" s="85"/>
      <c r="E375" s="85"/>
    </row>
    <row r="376" spans="2:5" s="56" customFormat="1">
      <c r="B376" s="85"/>
      <c r="C376" s="85"/>
      <c r="D376" s="85"/>
      <c r="E376" s="85"/>
    </row>
    <row r="377" spans="2:5" s="56" customFormat="1">
      <c r="B377" s="85"/>
      <c r="C377" s="85"/>
      <c r="D377" s="85"/>
      <c r="E377" s="85"/>
    </row>
    <row r="378" spans="2:5" s="56" customFormat="1">
      <c r="B378" s="85"/>
      <c r="C378" s="85"/>
      <c r="D378" s="85"/>
      <c r="E378" s="85"/>
    </row>
    <row r="379" spans="2:5" s="56" customFormat="1">
      <c r="B379" s="85"/>
      <c r="C379" s="85"/>
      <c r="D379" s="85"/>
      <c r="E379" s="85"/>
    </row>
    <row r="380" spans="2:5" s="56" customFormat="1">
      <c r="B380" s="85"/>
      <c r="C380" s="85"/>
      <c r="D380" s="85"/>
      <c r="E380" s="85"/>
    </row>
    <row r="381" spans="2:5" s="56" customFormat="1">
      <c r="B381" s="85"/>
      <c r="C381" s="85"/>
      <c r="D381" s="85"/>
      <c r="E381" s="85"/>
    </row>
    <row r="382" spans="2:5" s="56" customFormat="1">
      <c r="B382" s="85"/>
      <c r="C382" s="85"/>
      <c r="D382" s="85"/>
      <c r="E382" s="85"/>
    </row>
    <row r="383" spans="2:5" s="56" customFormat="1">
      <c r="B383" s="85"/>
      <c r="C383" s="85"/>
      <c r="D383" s="85"/>
      <c r="E383" s="85"/>
    </row>
    <row r="384" spans="2:5" s="56" customFormat="1">
      <c r="B384" s="85"/>
      <c r="C384" s="85"/>
      <c r="D384" s="85"/>
      <c r="E384" s="85"/>
    </row>
    <row r="385" spans="2:5" s="56" customFormat="1">
      <c r="B385" s="85"/>
      <c r="C385" s="85"/>
      <c r="D385" s="85"/>
      <c r="E385" s="85"/>
    </row>
    <row r="386" spans="2:5" s="56" customFormat="1">
      <c r="B386" s="85"/>
      <c r="C386" s="85"/>
      <c r="D386" s="85"/>
      <c r="E386" s="85"/>
    </row>
    <row r="387" spans="2:5" s="56" customFormat="1">
      <c r="B387" s="85"/>
      <c r="C387" s="85"/>
      <c r="D387" s="85"/>
      <c r="E387" s="85"/>
    </row>
    <row r="388" spans="2:5" s="56" customFormat="1">
      <c r="B388" s="85"/>
      <c r="C388" s="85"/>
      <c r="D388" s="85"/>
      <c r="E388" s="85"/>
    </row>
    <row r="389" spans="2:5" s="56" customFormat="1">
      <c r="B389" s="85"/>
      <c r="C389" s="85"/>
      <c r="D389" s="85"/>
      <c r="E389" s="85"/>
    </row>
    <row r="390" spans="2:5" s="56" customFormat="1">
      <c r="B390" s="85"/>
      <c r="C390" s="85"/>
      <c r="D390" s="85"/>
      <c r="E390" s="85"/>
    </row>
    <row r="391" spans="2:5" s="56" customFormat="1">
      <c r="B391" s="85"/>
      <c r="C391" s="85"/>
      <c r="D391" s="85"/>
      <c r="E391" s="85"/>
    </row>
    <row r="392" spans="2:5" s="56" customFormat="1">
      <c r="B392" s="85"/>
      <c r="C392" s="85"/>
      <c r="D392" s="85"/>
      <c r="E392" s="85"/>
    </row>
    <row r="393" spans="2:5" s="56" customFormat="1">
      <c r="B393" s="85"/>
      <c r="C393" s="85"/>
      <c r="D393" s="85"/>
      <c r="E393" s="85"/>
    </row>
    <row r="394" spans="2:5" s="56" customFormat="1">
      <c r="B394" s="85"/>
      <c r="C394" s="85"/>
      <c r="D394" s="85"/>
      <c r="E394" s="85"/>
    </row>
    <row r="395" spans="2:5" s="56" customFormat="1">
      <c r="B395" s="85"/>
      <c r="C395" s="85"/>
      <c r="D395" s="85"/>
      <c r="E395" s="85"/>
    </row>
    <row r="396" spans="2:5" s="56" customFormat="1">
      <c r="B396" s="85"/>
      <c r="C396" s="85"/>
      <c r="D396" s="85"/>
      <c r="E396" s="85"/>
    </row>
    <row r="397" spans="2:5" s="56" customFormat="1">
      <c r="B397" s="85"/>
      <c r="C397" s="85"/>
      <c r="D397" s="85"/>
      <c r="E397" s="85"/>
    </row>
    <row r="398" spans="2:5" s="56" customFormat="1">
      <c r="B398" s="85"/>
      <c r="C398" s="85"/>
      <c r="D398" s="85"/>
      <c r="E398" s="85"/>
    </row>
    <row r="399" spans="2:5" s="56" customFormat="1">
      <c r="B399" s="85"/>
      <c r="C399" s="85"/>
      <c r="D399" s="85"/>
      <c r="E399" s="85"/>
    </row>
    <row r="400" spans="2:5" s="56" customFormat="1">
      <c r="B400" s="85"/>
      <c r="C400" s="85"/>
      <c r="D400" s="85"/>
      <c r="E400" s="85"/>
    </row>
    <row r="401" spans="2:5" s="56" customFormat="1">
      <c r="B401" s="85"/>
      <c r="C401" s="85"/>
      <c r="D401" s="85"/>
      <c r="E401" s="85"/>
    </row>
    <row r="402" spans="2:5" s="56" customFormat="1">
      <c r="B402" s="85"/>
      <c r="C402" s="85"/>
      <c r="D402" s="85"/>
      <c r="E402" s="85"/>
    </row>
    <row r="403" spans="2:5" s="56" customFormat="1">
      <c r="B403" s="85"/>
      <c r="C403" s="85"/>
      <c r="D403" s="85"/>
      <c r="E403" s="85"/>
    </row>
    <row r="404" spans="2:5" s="56" customFormat="1">
      <c r="B404" s="85"/>
      <c r="C404" s="85"/>
      <c r="D404" s="85"/>
      <c r="E404" s="85"/>
    </row>
    <row r="405" spans="2:5" s="56" customFormat="1">
      <c r="B405" s="85"/>
      <c r="C405" s="85"/>
      <c r="D405" s="85"/>
      <c r="E405" s="85"/>
    </row>
    <row r="406" spans="2:5" s="56" customFormat="1">
      <c r="B406" s="85"/>
      <c r="C406" s="85"/>
      <c r="D406" s="85"/>
      <c r="E406" s="85"/>
    </row>
    <row r="407" spans="2:5" s="56" customFormat="1">
      <c r="B407" s="85"/>
      <c r="C407" s="85"/>
      <c r="D407" s="85"/>
      <c r="E407" s="85"/>
    </row>
    <row r="408" spans="2:5" s="56" customFormat="1">
      <c r="B408" s="85"/>
      <c r="C408" s="85"/>
      <c r="D408" s="85"/>
      <c r="E408" s="85"/>
    </row>
    <row r="409" spans="2:5" s="56" customFormat="1">
      <c r="B409" s="85"/>
      <c r="C409" s="85"/>
      <c r="D409" s="85"/>
      <c r="E409" s="85"/>
    </row>
    <row r="410" spans="2:5" s="56" customFormat="1">
      <c r="B410" s="85"/>
      <c r="C410" s="85"/>
      <c r="D410" s="85"/>
      <c r="E410" s="85"/>
    </row>
    <row r="411" spans="2:5" s="56" customFormat="1">
      <c r="B411" s="85"/>
      <c r="C411" s="85"/>
      <c r="D411" s="85"/>
      <c r="E411" s="85"/>
    </row>
    <row r="412" spans="2:5" s="56" customFormat="1">
      <c r="B412" s="85"/>
      <c r="C412" s="85"/>
      <c r="D412" s="85"/>
      <c r="E412" s="85"/>
    </row>
    <row r="413" spans="2:5" s="56" customFormat="1">
      <c r="B413" s="85"/>
      <c r="C413" s="85"/>
      <c r="D413" s="85"/>
      <c r="E413" s="85"/>
    </row>
    <row r="414" spans="2:5" s="56" customFormat="1">
      <c r="B414" s="85"/>
      <c r="C414" s="85"/>
      <c r="D414" s="85"/>
      <c r="E414" s="85"/>
    </row>
    <row r="415" spans="2:5" s="56" customFormat="1">
      <c r="B415" s="85"/>
      <c r="C415" s="85"/>
      <c r="D415" s="85"/>
      <c r="E415" s="85"/>
    </row>
    <row r="416" spans="2:5" s="56" customFormat="1">
      <c r="B416" s="85"/>
      <c r="C416" s="85"/>
      <c r="D416" s="85"/>
      <c r="E416" s="85"/>
    </row>
    <row r="417" spans="2:5" s="56" customFormat="1">
      <c r="B417" s="85"/>
      <c r="C417" s="85"/>
      <c r="D417" s="85"/>
      <c r="E417" s="85"/>
    </row>
    <row r="418" spans="2:5" s="56" customFormat="1">
      <c r="B418" s="85"/>
      <c r="C418" s="85"/>
      <c r="D418" s="85"/>
      <c r="E418" s="85"/>
    </row>
    <row r="419" spans="2:5" s="56" customFormat="1">
      <c r="B419" s="85"/>
      <c r="C419" s="85"/>
      <c r="D419" s="85"/>
      <c r="E419" s="85"/>
    </row>
    <row r="420" spans="2:5" s="56" customFormat="1">
      <c r="B420" s="85"/>
      <c r="C420" s="85"/>
      <c r="D420" s="85"/>
      <c r="E420" s="85"/>
    </row>
    <row r="421" spans="2:5" s="56" customFormat="1">
      <c r="B421" s="85"/>
      <c r="C421" s="85"/>
      <c r="D421" s="85"/>
      <c r="E421" s="85"/>
    </row>
    <row r="422" spans="2:5" s="56" customFormat="1">
      <c r="B422" s="85"/>
      <c r="C422" s="85"/>
      <c r="D422" s="85"/>
      <c r="E422" s="85"/>
    </row>
    <row r="423" spans="2:5" s="56" customFormat="1">
      <c r="B423" s="85"/>
      <c r="C423" s="85"/>
      <c r="D423" s="85"/>
      <c r="E423" s="85"/>
    </row>
    <row r="424" spans="2:5" s="56" customFormat="1">
      <c r="B424" s="85"/>
      <c r="C424" s="85"/>
      <c r="D424" s="85"/>
      <c r="E424" s="85"/>
    </row>
    <row r="425" spans="2:5" s="56" customFormat="1">
      <c r="B425" s="85"/>
      <c r="C425" s="85"/>
      <c r="D425" s="85"/>
      <c r="E425" s="85"/>
    </row>
    <row r="426" spans="2:5" s="56" customFormat="1">
      <c r="B426" s="85"/>
      <c r="C426" s="85"/>
      <c r="D426" s="85"/>
      <c r="E426" s="85"/>
    </row>
    <row r="427" spans="2:5" s="56" customFormat="1">
      <c r="B427" s="85"/>
      <c r="C427" s="85"/>
      <c r="D427" s="85"/>
      <c r="E427" s="85"/>
    </row>
    <row r="428" spans="2:5" s="56" customFormat="1">
      <c r="B428" s="85"/>
      <c r="C428" s="85"/>
      <c r="D428" s="85"/>
      <c r="E428" s="85"/>
    </row>
    <row r="429" spans="2:5" s="56" customFormat="1">
      <c r="B429" s="85"/>
      <c r="C429" s="85"/>
      <c r="D429" s="85"/>
      <c r="E429" s="85"/>
    </row>
    <row r="430" spans="2:5" s="56" customFormat="1">
      <c r="B430" s="85"/>
      <c r="C430" s="85"/>
      <c r="D430" s="85"/>
      <c r="E430" s="85"/>
    </row>
    <row r="431" spans="2:5" s="56" customFormat="1">
      <c r="B431" s="85"/>
      <c r="C431" s="85"/>
      <c r="D431" s="85"/>
      <c r="E431" s="85"/>
    </row>
    <row r="432" spans="2:5" s="56" customFormat="1">
      <c r="B432" s="85"/>
      <c r="C432" s="85"/>
      <c r="D432" s="85"/>
      <c r="E432" s="85"/>
    </row>
    <row r="433" spans="2:5" s="56" customFormat="1">
      <c r="B433" s="85"/>
      <c r="C433" s="85"/>
      <c r="D433" s="85"/>
      <c r="E433" s="85"/>
    </row>
    <row r="434" spans="2:5" s="56" customFormat="1">
      <c r="B434" s="85"/>
      <c r="C434" s="85"/>
      <c r="D434" s="85"/>
      <c r="E434" s="85"/>
    </row>
    <row r="435" spans="2:5" s="56" customFormat="1">
      <c r="B435" s="85"/>
      <c r="C435" s="85"/>
      <c r="D435" s="85"/>
      <c r="E435" s="85"/>
    </row>
    <row r="436" spans="2:5" s="56" customFormat="1">
      <c r="B436" s="85"/>
      <c r="C436" s="85"/>
      <c r="D436" s="85"/>
      <c r="E436" s="85"/>
    </row>
    <row r="437" spans="2:5" s="56" customFormat="1">
      <c r="B437" s="85"/>
      <c r="C437" s="85"/>
      <c r="D437" s="85"/>
      <c r="E437" s="85"/>
    </row>
    <row r="438" spans="2:5" s="56" customFormat="1">
      <c r="B438" s="85"/>
      <c r="C438" s="85"/>
      <c r="D438" s="85"/>
      <c r="E438" s="85"/>
    </row>
    <row r="439" spans="2:5" s="56" customFormat="1">
      <c r="B439" s="85"/>
      <c r="C439" s="85"/>
      <c r="D439" s="85"/>
      <c r="E439" s="85"/>
    </row>
    <row r="440" spans="2:5" s="56" customFormat="1">
      <c r="B440" s="85"/>
      <c r="C440" s="85"/>
      <c r="D440" s="85"/>
      <c r="E440" s="85"/>
    </row>
    <row r="441" spans="2:5" s="56" customFormat="1">
      <c r="B441" s="85"/>
      <c r="C441" s="85"/>
      <c r="D441" s="85"/>
      <c r="E441" s="85"/>
    </row>
    <row r="442" spans="2:5" s="56" customFormat="1">
      <c r="B442" s="85"/>
      <c r="C442" s="85"/>
      <c r="D442" s="85"/>
      <c r="E442" s="85"/>
    </row>
    <row r="443" spans="2:5" s="56" customFormat="1">
      <c r="B443" s="85"/>
      <c r="C443" s="85"/>
      <c r="D443" s="85"/>
      <c r="E443" s="85"/>
    </row>
    <row r="444" spans="2:5" s="56" customFormat="1">
      <c r="B444" s="85"/>
      <c r="C444" s="85"/>
      <c r="D444" s="85"/>
      <c r="E444" s="85"/>
    </row>
    <row r="445" spans="2:5" s="56" customFormat="1">
      <c r="B445" s="85"/>
      <c r="C445" s="85"/>
      <c r="D445" s="85"/>
      <c r="E445" s="85"/>
    </row>
    <row r="446" spans="2:5" s="56" customFormat="1">
      <c r="B446" s="85"/>
      <c r="C446" s="85"/>
      <c r="D446" s="85"/>
      <c r="E446" s="85"/>
    </row>
    <row r="447" spans="2:5" s="56" customFormat="1">
      <c r="B447" s="85"/>
      <c r="C447" s="85"/>
      <c r="D447" s="85"/>
      <c r="E447" s="85"/>
    </row>
    <row r="448" spans="2:5" s="56" customFormat="1">
      <c r="B448" s="85"/>
      <c r="C448" s="85"/>
      <c r="D448" s="85"/>
      <c r="E448" s="85"/>
    </row>
    <row r="449" spans="2:5" s="56" customFormat="1">
      <c r="B449" s="85"/>
      <c r="C449" s="85"/>
      <c r="D449" s="85"/>
      <c r="E449" s="85"/>
    </row>
    <row r="450" spans="2:5" s="56" customFormat="1">
      <c r="B450" s="85"/>
      <c r="C450" s="85"/>
      <c r="D450" s="85"/>
      <c r="E450" s="85"/>
    </row>
    <row r="451" spans="2:5" s="56" customFormat="1">
      <c r="B451" s="85"/>
      <c r="C451" s="85"/>
      <c r="D451" s="85"/>
      <c r="E451" s="85"/>
    </row>
    <row r="452" spans="2:5" s="56" customFormat="1">
      <c r="B452" s="85"/>
      <c r="C452" s="85"/>
      <c r="D452" s="85"/>
      <c r="E452" s="85"/>
    </row>
    <row r="453" spans="2:5" s="56" customFormat="1">
      <c r="B453" s="85"/>
      <c r="C453" s="85"/>
      <c r="D453" s="85"/>
      <c r="E453" s="85"/>
    </row>
    <row r="454" spans="2:5" s="56" customFormat="1">
      <c r="B454" s="85"/>
      <c r="C454" s="85"/>
      <c r="D454" s="85"/>
      <c r="E454" s="85"/>
    </row>
    <row r="455" spans="2:5" s="56" customFormat="1">
      <c r="B455" s="85"/>
      <c r="C455" s="85"/>
      <c r="D455" s="85"/>
      <c r="E455" s="85"/>
    </row>
    <row r="456" spans="2:5" s="56" customFormat="1">
      <c r="B456" s="85"/>
      <c r="C456" s="85"/>
      <c r="D456" s="85"/>
      <c r="E456" s="85"/>
    </row>
    <row r="457" spans="2:5" s="56" customFormat="1">
      <c r="B457" s="85"/>
      <c r="C457" s="85"/>
      <c r="D457" s="85"/>
      <c r="E457" s="85"/>
    </row>
    <row r="458" spans="2:5" s="56" customFormat="1">
      <c r="B458" s="85"/>
      <c r="C458" s="85"/>
      <c r="D458" s="85"/>
      <c r="E458" s="85"/>
    </row>
    <row r="459" spans="2:5" s="56" customFormat="1">
      <c r="B459" s="85"/>
      <c r="C459" s="85"/>
      <c r="D459" s="85"/>
      <c r="E459" s="85"/>
    </row>
    <row r="460" spans="2:5" s="56" customFormat="1">
      <c r="B460" s="85"/>
      <c r="C460" s="85"/>
      <c r="D460" s="85"/>
      <c r="E460" s="85"/>
    </row>
    <row r="461" spans="2:5" s="56" customFormat="1">
      <c r="B461" s="85"/>
      <c r="C461" s="85"/>
      <c r="D461" s="85"/>
      <c r="E461" s="85"/>
    </row>
    <row r="462" spans="2:5" s="56" customFormat="1">
      <c r="B462" s="85"/>
      <c r="C462" s="85"/>
      <c r="D462" s="85"/>
      <c r="E462" s="85"/>
    </row>
    <row r="463" spans="2:5" s="56" customFormat="1">
      <c r="B463" s="85"/>
      <c r="C463" s="85"/>
      <c r="D463" s="85"/>
      <c r="E463" s="85"/>
    </row>
    <row r="464" spans="2:5" s="56" customFormat="1">
      <c r="B464" s="85"/>
      <c r="C464" s="85"/>
      <c r="D464" s="85"/>
      <c r="E464" s="85"/>
    </row>
    <row r="465" spans="2:5" s="56" customFormat="1">
      <c r="B465" s="85"/>
      <c r="C465" s="85"/>
      <c r="D465" s="85"/>
      <c r="E465" s="85"/>
    </row>
    <row r="466" spans="2:5" s="56" customFormat="1">
      <c r="B466" s="85"/>
      <c r="C466" s="85"/>
      <c r="D466" s="85"/>
      <c r="E466" s="85"/>
    </row>
    <row r="467" spans="2:5" s="56" customFormat="1">
      <c r="B467" s="85"/>
      <c r="C467" s="85"/>
      <c r="D467" s="85"/>
      <c r="E467" s="85"/>
    </row>
    <row r="468" spans="2:5" s="56" customFormat="1">
      <c r="B468" s="85"/>
      <c r="C468" s="85"/>
      <c r="D468" s="85"/>
      <c r="E468" s="85"/>
    </row>
    <row r="469" spans="2:5" s="56" customFormat="1">
      <c r="B469" s="85"/>
      <c r="C469" s="85"/>
      <c r="D469" s="85"/>
      <c r="E469" s="85"/>
    </row>
    <row r="470" spans="2:5" s="56" customFormat="1">
      <c r="B470" s="85"/>
      <c r="C470" s="85"/>
      <c r="D470" s="85"/>
      <c r="E470" s="85"/>
    </row>
    <row r="471" spans="2:5" s="56" customFormat="1">
      <c r="B471" s="85"/>
      <c r="C471" s="85"/>
      <c r="D471" s="85"/>
      <c r="E471" s="85"/>
    </row>
    <row r="472" spans="2:5" s="56" customFormat="1">
      <c r="B472" s="85"/>
      <c r="C472" s="85"/>
      <c r="D472" s="85"/>
      <c r="E472" s="85"/>
    </row>
    <row r="473" spans="2:5" s="56" customFormat="1">
      <c r="B473" s="85"/>
      <c r="C473" s="85"/>
      <c r="D473" s="85"/>
      <c r="E473" s="85"/>
    </row>
    <row r="474" spans="2:5" s="56" customFormat="1">
      <c r="B474" s="85"/>
      <c r="C474" s="85"/>
      <c r="D474" s="85"/>
      <c r="E474" s="85"/>
    </row>
    <row r="475" spans="2:5" s="56" customFormat="1">
      <c r="B475" s="85"/>
      <c r="C475" s="85"/>
      <c r="D475" s="85"/>
      <c r="E475" s="85"/>
    </row>
    <row r="476" spans="2:5" s="56" customFormat="1">
      <c r="B476" s="85"/>
      <c r="C476" s="85"/>
      <c r="D476" s="85"/>
      <c r="E476" s="85"/>
    </row>
    <row r="477" spans="2:5" s="56" customFormat="1">
      <c r="B477" s="85"/>
      <c r="C477" s="85"/>
      <c r="D477" s="85"/>
      <c r="E477" s="85"/>
    </row>
    <row r="478" spans="2:5" s="56" customFormat="1">
      <c r="B478" s="85"/>
      <c r="C478" s="85"/>
      <c r="D478" s="85"/>
      <c r="E478" s="85"/>
    </row>
    <row r="479" spans="2:5" s="56" customFormat="1">
      <c r="B479" s="85"/>
      <c r="C479" s="85"/>
      <c r="D479" s="85"/>
      <c r="E479" s="85"/>
    </row>
    <row r="480" spans="2:5" s="56" customFormat="1">
      <c r="B480" s="85"/>
      <c r="C480" s="85"/>
      <c r="D480" s="85"/>
      <c r="E480" s="85"/>
    </row>
    <row r="481" spans="2:5" s="56" customFormat="1">
      <c r="B481" s="85"/>
      <c r="C481" s="85"/>
      <c r="D481" s="85"/>
      <c r="E481" s="85"/>
    </row>
    <row r="482" spans="2:5" s="56" customFormat="1">
      <c r="B482" s="85"/>
      <c r="C482" s="85"/>
      <c r="D482" s="85"/>
      <c r="E482" s="85"/>
    </row>
    <row r="483" spans="2:5" s="56" customFormat="1">
      <c r="B483" s="85"/>
      <c r="C483" s="85"/>
      <c r="D483" s="85"/>
      <c r="E483" s="85"/>
    </row>
    <row r="484" spans="2:5" s="56" customFormat="1">
      <c r="B484" s="85"/>
      <c r="C484" s="85"/>
      <c r="D484" s="85"/>
      <c r="E484" s="85"/>
    </row>
    <row r="485" spans="2:5" s="56" customFormat="1">
      <c r="B485" s="85"/>
      <c r="C485" s="85"/>
      <c r="D485" s="85"/>
      <c r="E485" s="85"/>
    </row>
    <row r="486" spans="2:5" s="56" customFormat="1">
      <c r="B486" s="85"/>
      <c r="C486" s="85"/>
      <c r="D486" s="85"/>
      <c r="E486" s="85"/>
    </row>
    <row r="487" spans="2:5" s="56" customFormat="1">
      <c r="B487" s="85"/>
      <c r="C487" s="85"/>
      <c r="D487" s="85"/>
      <c r="E487" s="85"/>
    </row>
    <row r="488" spans="2:5" s="56" customFormat="1">
      <c r="B488" s="85"/>
      <c r="C488" s="85"/>
      <c r="D488" s="85"/>
      <c r="E488" s="85"/>
    </row>
    <row r="489" spans="2:5" s="56" customFormat="1">
      <c r="B489" s="85"/>
      <c r="C489" s="85"/>
      <c r="D489" s="85"/>
      <c r="E489" s="85"/>
    </row>
    <row r="490" spans="2:5" s="56" customFormat="1">
      <c r="B490" s="85"/>
      <c r="C490" s="85"/>
      <c r="D490" s="85"/>
      <c r="E490" s="85"/>
    </row>
    <row r="491" spans="2:5" s="56" customFormat="1">
      <c r="B491" s="85"/>
      <c r="C491" s="85"/>
      <c r="D491" s="85"/>
      <c r="E491" s="85"/>
    </row>
    <row r="492" spans="2:5" s="56" customFormat="1">
      <c r="B492" s="85"/>
      <c r="C492" s="85"/>
      <c r="D492" s="85"/>
      <c r="E492" s="85"/>
    </row>
    <row r="493" spans="2:5" s="56" customFormat="1">
      <c r="B493" s="85"/>
      <c r="C493" s="85"/>
      <c r="D493" s="85"/>
      <c r="E493" s="85"/>
    </row>
    <row r="494" spans="2:5" s="56" customFormat="1">
      <c r="B494" s="85"/>
      <c r="C494" s="85"/>
      <c r="D494" s="85"/>
      <c r="E494" s="85"/>
    </row>
    <row r="495" spans="2:5" s="56" customFormat="1">
      <c r="B495" s="85"/>
      <c r="C495" s="85"/>
      <c r="D495" s="85"/>
      <c r="E495" s="85"/>
    </row>
    <row r="496" spans="2:5" s="56" customFormat="1">
      <c r="B496" s="85"/>
      <c r="C496" s="85"/>
      <c r="D496" s="85"/>
      <c r="E496" s="85"/>
    </row>
    <row r="497" spans="2:5" s="56" customFormat="1">
      <c r="B497" s="85"/>
      <c r="C497" s="85"/>
      <c r="D497" s="85"/>
      <c r="E497" s="85"/>
    </row>
    <row r="498" spans="2:5" s="56" customFormat="1">
      <c r="B498" s="85"/>
      <c r="C498" s="85"/>
      <c r="D498" s="85"/>
      <c r="E498" s="85"/>
    </row>
    <row r="499" spans="2:5" s="56" customFormat="1">
      <c r="B499" s="85"/>
      <c r="C499" s="85"/>
      <c r="D499" s="85"/>
      <c r="E499" s="85"/>
    </row>
    <row r="500" spans="2:5" s="56" customFormat="1">
      <c r="B500" s="85"/>
      <c r="C500" s="85"/>
      <c r="D500" s="85"/>
      <c r="E500" s="85"/>
    </row>
    <row r="501" spans="2:5" s="56" customFormat="1">
      <c r="B501" s="85"/>
      <c r="C501" s="85"/>
      <c r="D501" s="85"/>
      <c r="E501" s="85"/>
    </row>
    <row r="502" spans="2:5" s="56" customFormat="1">
      <c r="B502" s="85"/>
      <c r="C502" s="85"/>
      <c r="D502" s="85"/>
      <c r="E502" s="85"/>
    </row>
    <row r="503" spans="2:5" s="56" customFormat="1">
      <c r="B503" s="85"/>
      <c r="C503" s="85"/>
      <c r="D503" s="85"/>
      <c r="E503" s="85"/>
    </row>
    <row r="504" spans="2:5" s="56" customFormat="1">
      <c r="B504" s="85"/>
      <c r="C504" s="85"/>
      <c r="D504" s="85"/>
      <c r="E504" s="85"/>
    </row>
    <row r="505" spans="2:5" s="56" customFormat="1">
      <c r="B505" s="85"/>
      <c r="C505" s="85"/>
      <c r="D505" s="85"/>
      <c r="E505" s="85"/>
    </row>
    <row r="506" spans="2:5" s="56" customFormat="1">
      <c r="B506" s="85"/>
      <c r="C506" s="85"/>
      <c r="D506" s="85"/>
      <c r="E506" s="85"/>
    </row>
    <row r="507" spans="2:5" s="56" customFormat="1">
      <c r="B507" s="85"/>
      <c r="C507" s="85"/>
      <c r="D507" s="85"/>
      <c r="E507" s="85"/>
    </row>
    <row r="508" spans="2:5" s="56" customFormat="1">
      <c r="B508" s="85"/>
      <c r="C508" s="85"/>
      <c r="D508" s="85"/>
      <c r="E508" s="85"/>
    </row>
    <row r="509" spans="2:5" s="56" customFormat="1">
      <c r="B509" s="85"/>
      <c r="C509" s="85"/>
      <c r="D509" s="85"/>
      <c r="E509" s="85"/>
    </row>
    <row r="510" spans="2:5" s="56" customFormat="1">
      <c r="B510" s="85"/>
      <c r="C510" s="85"/>
      <c r="D510" s="85"/>
      <c r="E510" s="85"/>
    </row>
    <row r="511" spans="2:5" s="56" customFormat="1">
      <c r="B511" s="85"/>
      <c r="C511" s="85"/>
      <c r="D511" s="85"/>
      <c r="E511" s="85"/>
    </row>
    <row r="512" spans="2:5" s="56" customFormat="1">
      <c r="B512" s="85"/>
      <c r="C512" s="85"/>
      <c r="D512" s="85"/>
      <c r="E512" s="85"/>
    </row>
    <row r="513" spans="2:5" s="56" customFormat="1">
      <c r="B513" s="85"/>
      <c r="C513" s="85"/>
      <c r="D513" s="85"/>
      <c r="E513" s="85"/>
    </row>
    <row r="514" spans="2:5" s="56" customFormat="1">
      <c r="B514" s="85"/>
      <c r="C514" s="85"/>
      <c r="D514" s="85"/>
      <c r="E514" s="85"/>
    </row>
    <row r="515" spans="2:5" s="56" customFormat="1">
      <c r="B515" s="85"/>
      <c r="C515" s="85"/>
      <c r="D515" s="85"/>
      <c r="E515" s="85"/>
    </row>
    <row r="516" spans="2:5" s="56" customFormat="1">
      <c r="B516" s="85"/>
      <c r="C516" s="85"/>
      <c r="D516" s="85"/>
      <c r="E516" s="85"/>
    </row>
    <row r="517" spans="2:5" s="56" customFormat="1">
      <c r="B517" s="85"/>
      <c r="C517" s="85"/>
      <c r="D517" s="85"/>
      <c r="E517" s="85"/>
    </row>
    <row r="518" spans="2:5" s="56" customFormat="1">
      <c r="B518" s="85"/>
      <c r="C518" s="85"/>
      <c r="D518" s="85"/>
      <c r="E518" s="85"/>
    </row>
    <row r="519" spans="2:5" s="56" customFormat="1">
      <c r="B519" s="85"/>
      <c r="C519" s="85"/>
      <c r="D519" s="85"/>
      <c r="E519" s="85"/>
    </row>
    <row r="520" spans="2:5" s="56" customFormat="1">
      <c r="B520" s="85"/>
      <c r="C520" s="85"/>
      <c r="D520" s="85"/>
      <c r="E520" s="85"/>
    </row>
    <row r="521" spans="2:5" s="56" customFormat="1">
      <c r="B521" s="85"/>
      <c r="C521" s="85"/>
      <c r="D521" s="85"/>
      <c r="E521" s="85"/>
    </row>
    <row r="522" spans="2:5" s="56" customFormat="1">
      <c r="B522" s="85"/>
      <c r="C522" s="85"/>
      <c r="D522" s="85"/>
      <c r="E522" s="85"/>
    </row>
    <row r="523" spans="2:5" s="56" customFormat="1">
      <c r="B523" s="85"/>
      <c r="C523" s="85"/>
      <c r="D523" s="85"/>
      <c r="E523" s="85"/>
    </row>
    <row r="524" spans="2:5" s="56" customFormat="1">
      <c r="B524" s="85"/>
      <c r="C524" s="85"/>
      <c r="D524" s="85"/>
      <c r="E524" s="85"/>
    </row>
    <row r="525" spans="2:5" s="56" customFormat="1">
      <c r="B525" s="85"/>
      <c r="C525" s="85"/>
      <c r="D525" s="85"/>
      <c r="E525" s="85"/>
    </row>
    <row r="526" spans="2:5" s="56" customFormat="1">
      <c r="B526" s="85"/>
      <c r="C526" s="85"/>
      <c r="D526" s="85"/>
      <c r="E526" s="85"/>
    </row>
    <row r="527" spans="2:5" s="56" customFormat="1">
      <c r="B527" s="85"/>
      <c r="C527" s="85"/>
      <c r="D527" s="85"/>
      <c r="E527" s="85"/>
    </row>
    <row r="528" spans="2:5" s="56" customFormat="1">
      <c r="B528" s="85"/>
      <c r="C528" s="85"/>
      <c r="D528" s="85"/>
      <c r="E528" s="85"/>
    </row>
    <row r="529" spans="2:5" s="56" customFormat="1">
      <c r="B529" s="85"/>
      <c r="C529" s="85"/>
      <c r="D529" s="85"/>
      <c r="E529" s="85"/>
    </row>
    <row r="530" spans="2:5" s="56" customFormat="1">
      <c r="B530" s="85"/>
      <c r="C530" s="85"/>
      <c r="D530" s="85"/>
      <c r="E530" s="85"/>
    </row>
    <row r="531" spans="2:5" s="56" customFormat="1">
      <c r="B531" s="85"/>
      <c r="C531" s="85"/>
      <c r="D531" s="85"/>
      <c r="E531" s="85"/>
    </row>
    <row r="532" spans="2:5" s="56" customFormat="1">
      <c r="B532" s="85"/>
      <c r="C532" s="85"/>
      <c r="D532" s="85"/>
      <c r="E532" s="85"/>
    </row>
    <row r="533" spans="2:5" s="56" customFormat="1">
      <c r="B533" s="85"/>
      <c r="C533" s="85"/>
      <c r="D533" s="85"/>
      <c r="E533" s="85"/>
    </row>
    <row r="534" spans="2:5" s="56" customFormat="1">
      <c r="B534" s="85"/>
      <c r="C534" s="85"/>
      <c r="D534" s="85"/>
      <c r="E534" s="85"/>
    </row>
    <row r="535" spans="2:5" s="56" customFormat="1">
      <c r="B535" s="85"/>
      <c r="C535" s="85"/>
      <c r="D535" s="85"/>
      <c r="E535" s="85"/>
    </row>
    <row r="536" spans="2:5" s="56" customFormat="1">
      <c r="B536" s="85"/>
      <c r="C536" s="85"/>
      <c r="D536" s="85"/>
      <c r="E536" s="85"/>
    </row>
    <row r="537" spans="2:5" s="56" customFormat="1">
      <c r="B537" s="85"/>
      <c r="C537" s="85"/>
      <c r="D537" s="85"/>
      <c r="E537" s="85"/>
    </row>
    <row r="538" spans="2:5" s="56" customFormat="1">
      <c r="B538" s="85"/>
      <c r="C538" s="85"/>
      <c r="D538" s="85"/>
      <c r="E538" s="85"/>
    </row>
    <row r="539" spans="2:5" s="56" customFormat="1">
      <c r="B539" s="85"/>
      <c r="C539" s="85"/>
      <c r="D539" s="85"/>
      <c r="E539" s="85"/>
    </row>
    <row r="540" spans="2:5" s="56" customFormat="1">
      <c r="B540" s="85"/>
      <c r="C540" s="85"/>
      <c r="D540" s="85"/>
      <c r="E540" s="85"/>
    </row>
    <row r="541" spans="2:5" s="56" customFormat="1">
      <c r="B541" s="85"/>
      <c r="C541" s="85"/>
      <c r="D541" s="85"/>
      <c r="E541" s="85"/>
    </row>
    <row r="542" spans="2:5" s="56" customFormat="1">
      <c r="B542" s="85"/>
      <c r="C542" s="85"/>
      <c r="D542" s="85"/>
      <c r="E542" s="85"/>
    </row>
    <row r="543" spans="2:5" s="56" customFormat="1">
      <c r="B543" s="85"/>
      <c r="C543" s="85"/>
      <c r="D543" s="85"/>
      <c r="E543" s="85"/>
    </row>
    <row r="544" spans="2:5" s="56" customFormat="1">
      <c r="B544" s="85"/>
      <c r="C544" s="85"/>
      <c r="D544" s="85"/>
      <c r="E544" s="85"/>
    </row>
    <row r="545" spans="2:5" s="56" customFormat="1">
      <c r="B545" s="85"/>
      <c r="C545" s="85"/>
      <c r="D545" s="85"/>
      <c r="E545" s="85"/>
    </row>
    <row r="546" spans="2:5" s="56" customFormat="1">
      <c r="B546" s="85"/>
      <c r="C546" s="85"/>
      <c r="D546" s="85"/>
      <c r="E546" s="85"/>
    </row>
    <row r="547" spans="2:5" s="56" customFormat="1">
      <c r="B547" s="85"/>
      <c r="C547" s="85"/>
      <c r="D547" s="85"/>
      <c r="E547" s="85"/>
    </row>
    <row r="548" spans="2:5" s="56" customFormat="1">
      <c r="B548" s="85"/>
      <c r="C548" s="85"/>
      <c r="D548" s="85"/>
      <c r="E548" s="85"/>
    </row>
    <row r="549" spans="2:5" s="56" customFormat="1">
      <c r="B549" s="85"/>
      <c r="C549" s="85"/>
      <c r="D549" s="85"/>
      <c r="E549" s="85"/>
    </row>
    <row r="550" spans="2:5" s="56" customFormat="1">
      <c r="B550" s="85"/>
      <c r="C550" s="85"/>
      <c r="D550" s="85"/>
      <c r="E550" s="85"/>
    </row>
    <row r="551" spans="2:5" s="56" customFormat="1">
      <c r="B551" s="85"/>
      <c r="C551" s="85"/>
      <c r="D551" s="85"/>
      <c r="E551" s="85"/>
    </row>
    <row r="552" spans="2:5" s="56" customFormat="1">
      <c r="B552" s="85"/>
      <c r="C552" s="85"/>
      <c r="D552" s="85"/>
      <c r="E552" s="85"/>
    </row>
    <row r="553" spans="2:5" s="56" customFormat="1">
      <c r="B553" s="85"/>
      <c r="C553" s="85"/>
      <c r="D553" s="85"/>
      <c r="E553" s="85"/>
    </row>
    <row r="554" spans="2:5" s="56" customFormat="1">
      <c r="B554" s="85"/>
      <c r="C554" s="85"/>
      <c r="D554" s="85"/>
      <c r="E554" s="85"/>
    </row>
    <row r="555" spans="2:5" s="56" customFormat="1">
      <c r="B555" s="85"/>
      <c r="C555" s="85"/>
      <c r="D555" s="85"/>
      <c r="E555" s="85"/>
    </row>
    <row r="556" spans="2:5" s="56" customFormat="1">
      <c r="B556" s="85"/>
      <c r="C556" s="85"/>
      <c r="D556" s="85"/>
      <c r="E556" s="85"/>
    </row>
    <row r="557" spans="2:5" s="56" customFormat="1">
      <c r="B557" s="85"/>
      <c r="C557" s="85"/>
      <c r="D557" s="85"/>
      <c r="E557" s="85"/>
    </row>
    <row r="558" spans="2:5" s="56" customFormat="1">
      <c r="B558" s="85"/>
      <c r="C558" s="85"/>
      <c r="D558" s="85"/>
      <c r="E558" s="85"/>
    </row>
    <row r="559" spans="2:5" s="56" customFormat="1">
      <c r="B559" s="85"/>
      <c r="C559" s="85"/>
      <c r="D559" s="85"/>
      <c r="E559" s="85"/>
    </row>
    <row r="560" spans="2:5" s="56" customFormat="1">
      <c r="B560" s="85"/>
      <c r="C560" s="85"/>
      <c r="D560" s="85"/>
      <c r="E560" s="85"/>
    </row>
    <row r="561" spans="2:5" s="56" customFormat="1">
      <c r="B561" s="85"/>
      <c r="C561" s="85"/>
      <c r="D561" s="85"/>
      <c r="E561" s="85"/>
    </row>
    <row r="562" spans="2:5" s="56" customFormat="1">
      <c r="B562" s="85"/>
      <c r="C562" s="85"/>
      <c r="D562" s="85"/>
      <c r="E562" s="85"/>
    </row>
    <row r="563" spans="2:5" s="56" customFormat="1">
      <c r="B563" s="85"/>
      <c r="C563" s="85"/>
      <c r="D563" s="85"/>
      <c r="E563" s="85"/>
    </row>
    <row r="564" spans="2:5" s="56" customFormat="1">
      <c r="B564" s="85"/>
      <c r="C564" s="85"/>
      <c r="D564" s="85"/>
      <c r="E564" s="85"/>
    </row>
    <row r="565" spans="2:5" s="56" customFormat="1">
      <c r="B565" s="85"/>
      <c r="C565" s="85"/>
      <c r="D565" s="85"/>
      <c r="E565" s="85"/>
    </row>
    <row r="566" spans="2:5" s="56" customFormat="1">
      <c r="B566" s="85"/>
      <c r="C566" s="85"/>
      <c r="D566" s="85"/>
      <c r="E566" s="85"/>
    </row>
    <row r="567" spans="2:5" s="56" customFormat="1">
      <c r="B567" s="85"/>
      <c r="C567" s="85"/>
      <c r="D567" s="85"/>
      <c r="E567" s="85"/>
    </row>
    <row r="568" spans="2:5" s="56" customFormat="1">
      <c r="B568" s="85"/>
      <c r="C568" s="85"/>
      <c r="D568" s="85"/>
      <c r="E568" s="85"/>
    </row>
    <row r="569" spans="2:5" s="56" customFormat="1">
      <c r="B569" s="85"/>
      <c r="C569" s="85"/>
      <c r="D569" s="85"/>
      <c r="E569" s="85"/>
    </row>
    <row r="570" spans="2:5" s="56" customFormat="1">
      <c r="B570" s="85"/>
      <c r="C570" s="85"/>
      <c r="D570" s="85"/>
      <c r="E570" s="85"/>
    </row>
    <row r="571" spans="2:5" s="56" customFormat="1">
      <c r="B571" s="85"/>
      <c r="C571" s="85"/>
      <c r="D571" s="85"/>
      <c r="E571" s="85"/>
    </row>
    <row r="572" spans="2:5" s="56" customFormat="1">
      <c r="B572" s="85"/>
      <c r="C572" s="85"/>
      <c r="D572" s="85"/>
      <c r="E572" s="85"/>
    </row>
    <row r="573" spans="2:5" s="56" customFormat="1">
      <c r="B573" s="85"/>
      <c r="C573" s="85"/>
      <c r="D573" s="85"/>
      <c r="E573" s="85"/>
    </row>
    <row r="574" spans="2:5" s="56" customFormat="1">
      <c r="B574" s="85"/>
      <c r="C574" s="85"/>
      <c r="D574" s="85"/>
      <c r="E574" s="85"/>
    </row>
    <row r="575" spans="2:5" s="56" customFormat="1">
      <c r="B575" s="85"/>
      <c r="C575" s="85"/>
      <c r="D575" s="85"/>
      <c r="E575" s="85"/>
    </row>
    <row r="576" spans="2:5" s="56" customFormat="1">
      <c r="B576" s="85"/>
      <c r="C576" s="85"/>
      <c r="D576" s="85"/>
      <c r="E576" s="85"/>
    </row>
    <row r="577" spans="2:5" s="56" customFormat="1">
      <c r="B577" s="85"/>
      <c r="C577" s="85"/>
      <c r="D577" s="85"/>
      <c r="E577" s="85"/>
    </row>
    <row r="578" spans="2:5" s="56" customFormat="1">
      <c r="B578" s="85"/>
      <c r="C578" s="85"/>
      <c r="D578" s="85"/>
      <c r="E578" s="85"/>
    </row>
    <row r="579" spans="2:5" s="56" customFormat="1">
      <c r="B579" s="85"/>
      <c r="C579" s="85"/>
      <c r="D579" s="85"/>
      <c r="E579" s="85"/>
    </row>
    <row r="580" spans="2:5" s="56" customFormat="1">
      <c r="B580" s="85"/>
      <c r="C580" s="85"/>
      <c r="D580" s="85"/>
      <c r="E580" s="85"/>
    </row>
    <row r="581" spans="2:5" s="56" customFormat="1">
      <c r="B581" s="85"/>
      <c r="C581" s="85"/>
      <c r="D581" s="85"/>
      <c r="E581" s="85"/>
    </row>
    <row r="582" spans="2:5" s="56" customFormat="1">
      <c r="B582" s="85"/>
      <c r="C582" s="85"/>
      <c r="D582" s="85"/>
      <c r="E582" s="85"/>
    </row>
    <row r="583" spans="2:5" s="56" customFormat="1">
      <c r="B583" s="85"/>
      <c r="C583" s="85"/>
      <c r="D583" s="85"/>
      <c r="E583" s="85"/>
    </row>
    <row r="584" spans="2:5" s="56" customFormat="1">
      <c r="B584" s="85"/>
      <c r="C584" s="85"/>
      <c r="D584" s="85"/>
      <c r="E584" s="85"/>
    </row>
    <row r="585" spans="2:5" s="56" customFormat="1">
      <c r="B585" s="85"/>
      <c r="C585" s="85"/>
      <c r="D585" s="85"/>
      <c r="E585" s="85"/>
    </row>
    <row r="586" spans="2:5" s="56" customFormat="1">
      <c r="B586" s="85"/>
      <c r="C586" s="85"/>
      <c r="D586" s="85"/>
      <c r="E586" s="85"/>
    </row>
    <row r="587" spans="2:5" s="56" customFormat="1">
      <c r="B587" s="85"/>
      <c r="C587" s="85"/>
      <c r="D587" s="85"/>
      <c r="E587" s="85"/>
    </row>
    <row r="588" spans="2:5" s="56" customFormat="1">
      <c r="B588" s="85"/>
      <c r="C588" s="85"/>
      <c r="D588" s="85"/>
      <c r="E588" s="85"/>
    </row>
    <row r="589" spans="2:5" s="56" customFormat="1">
      <c r="B589" s="85"/>
      <c r="C589" s="85"/>
      <c r="D589" s="85"/>
      <c r="E589" s="85"/>
    </row>
    <row r="590" spans="2:5" s="56" customFormat="1">
      <c r="B590" s="85"/>
      <c r="C590" s="85"/>
      <c r="D590" s="85"/>
      <c r="E590" s="85"/>
    </row>
    <row r="591" spans="2:5" s="56" customFormat="1">
      <c r="B591" s="85"/>
      <c r="C591" s="85"/>
      <c r="D591" s="85"/>
      <c r="E591" s="85"/>
    </row>
    <row r="592" spans="2:5" s="56" customFormat="1">
      <c r="B592" s="85"/>
      <c r="C592" s="85"/>
      <c r="D592" s="85"/>
      <c r="E592" s="85"/>
    </row>
    <row r="593" spans="2:5" s="56" customFormat="1">
      <c r="B593" s="85"/>
      <c r="C593" s="85"/>
      <c r="D593" s="85"/>
      <c r="E593" s="85"/>
    </row>
    <row r="594" spans="2:5" s="56" customFormat="1">
      <c r="B594" s="85"/>
      <c r="C594" s="85"/>
      <c r="D594" s="85"/>
      <c r="E594" s="85"/>
    </row>
    <row r="595" spans="2:5" s="56" customFormat="1">
      <c r="B595" s="85"/>
      <c r="C595" s="85"/>
      <c r="D595" s="85"/>
      <c r="E595" s="85"/>
    </row>
    <row r="596" spans="2:5" s="56" customFormat="1">
      <c r="B596" s="85"/>
      <c r="C596" s="85"/>
      <c r="D596" s="85"/>
      <c r="E596" s="85"/>
    </row>
    <row r="597" spans="2:5" s="56" customFormat="1">
      <c r="B597" s="85"/>
      <c r="C597" s="85"/>
      <c r="D597" s="85"/>
      <c r="E597" s="85"/>
    </row>
    <row r="598" spans="2:5" s="56" customFormat="1">
      <c r="B598" s="85"/>
      <c r="C598" s="85"/>
      <c r="D598" s="85"/>
      <c r="E598" s="85"/>
    </row>
    <row r="599" spans="2:5" s="56" customFormat="1">
      <c r="B599" s="85"/>
      <c r="C599" s="85"/>
      <c r="D599" s="85"/>
      <c r="E599" s="85"/>
    </row>
    <row r="600" spans="2:5" s="56" customFormat="1">
      <c r="B600" s="85"/>
      <c r="C600" s="85"/>
      <c r="D600" s="85"/>
      <c r="E600" s="85"/>
    </row>
    <row r="601" spans="2:5" s="56" customFormat="1">
      <c r="B601" s="85"/>
      <c r="C601" s="85"/>
      <c r="D601" s="85"/>
      <c r="E601" s="85"/>
    </row>
    <row r="602" spans="2:5" s="56" customFormat="1">
      <c r="B602" s="85"/>
      <c r="C602" s="85"/>
      <c r="D602" s="85"/>
      <c r="E602" s="85"/>
    </row>
    <row r="603" spans="2:5" s="56" customFormat="1">
      <c r="B603" s="85"/>
      <c r="C603" s="85"/>
      <c r="D603" s="85"/>
      <c r="E603" s="85"/>
    </row>
    <row r="604" spans="2:5" s="56" customFormat="1">
      <c r="B604" s="85"/>
      <c r="C604" s="85"/>
      <c r="D604" s="85"/>
      <c r="E604" s="85"/>
    </row>
    <row r="605" spans="2:5" s="56" customFormat="1">
      <c r="B605" s="85"/>
      <c r="C605" s="85"/>
      <c r="D605" s="85"/>
      <c r="E605" s="85"/>
    </row>
    <row r="606" spans="2:5" s="56" customFormat="1">
      <c r="B606" s="85"/>
      <c r="C606" s="85"/>
      <c r="D606" s="85"/>
      <c r="E606" s="85"/>
    </row>
    <row r="607" spans="2:5" s="56" customFormat="1">
      <c r="B607" s="85"/>
      <c r="C607" s="85"/>
      <c r="D607" s="85"/>
      <c r="E607" s="85"/>
    </row>
    <row r="608" spans="2:5" s="56" customFormat="1">
      <c r="B608" s="85"/>
      <c r="C608" s="85"/>
      <c r="D608" s="85"/>
      <c r="E608" s="85"/>
    </row>
    <row r="609" spans="2:5" s="56" customFormat="1">
      <c r="B609" s="85"/>
      <c r="C609" s="85"/>
      <c r="D609" s="85"/>
      <c r="E609" s="85"/>
    </row>
    <row r="610" spans="2:5" s="56" customFormat="1">
      <c r="B610" s="85"/>
      <c r="C610" s="85"/>
      <c r="D610" s="85"/>
      <c r="E610" s="85"/>
    </row>
    <row r="611" spans="2:5" s="56" customFormat="1">
      <c r="B611" s="85"/>
      <c r="C611" s="85"/>
      <c r="D611" s="85"/>
      <c r="E611" s="85"/>
    </row>
    <row r="612" spans="2:5" s="56" customFormat="1">
      <c r="B612" s="85"/>
      <c r="C612" s="85"/>
      <c r="D612" s="85"/>
      <c r="E612" s="85"/>
    </row>
    <row r="613" spans="2:5" s="56" customFormat="1">
      <c r="B613" s="85"/>
      <c r="C613" s="85"/>
      <c r="D613" s="85"/>
      <c r="E613" s="85"/>
    </row>
    <row r="614" spans="2:5" s="56" customFormat="1">
      <c r="B614" s="85"/>
      <c r="C614" s="85"/>
      <c r="D614" s="85"/>
      <c r="E614" s="85"/>
    </row>
    <row r="615" spans="2:5" s="56" customFormat="1">
      <c r="B615" s="85"/>
      <c r="C615" s="85"/>
      <c r="D615" s="85"/>
      <c r="E615" s="85"/>
    </row>
    <row r="616" spans="2:5" s="56" customFormat="1">
      <c r="B616" s="85"/>
      <c r="C616" s="85"/>
      <c r="D616" s="85"/>
      <c r="E616" s="85"/>
    </row>
    <row r="617" spans="2:5" s="56" customFormat="1">
      <c r="B617" s="85"/>
      <c r="C617" s="85"/>
      <c r="D617" s="85"/>
      <c r="E617" s="85"/>
    </row>
    <row r="618" spans="2:5" s="56" customFormat="1">
      <c r="B618" s="85"/>
      <c r="C618" s="85"/>
      <c r="D618" s="85"/>
      <c r="E618" s="85"/>
    </row>
    <row r="619" spans="2:5" s="56" customFormat="1">
      <c r="B619" s="85"/>
      <c r="C619" s="85"/>
      <c r="D619" s="85"/>
      <c r="E619" s="85"/>
    </row>
    <row r="620" spans="2:5" s="56" customFormat="1">
      <c r="B620" s="85"/>
      <c r="C620" s="85"/>
      <c r="D620" s="85"/>
      <c r="E620" s="85"/>
    </row>
    <row r="621" spans="2:5" s="56" customFormat="1">
      <c r="B621" s="85"/>
      <c r="C621" s="85"/>
      <c r="D621" s="85"/>
      <c r="E621" s="85"/>
    </row>
    <row r="622" spans="2:5" s="56" customFormat="1">
      <c r="B622" s="85"/>
      <c r="C622" s="85"/>
      <c r="D622" s="85"/>
      <c r="E622" s="85"/>
    </row>
    <row r="623" spans="2:5" s="56" customFormat="1">
      <c r="B623" s="85"/>
      <c r="C623" s="85"/>
      <c r="D623" s="85"/>
      <c r="E623" s="85"/>
    </row>
    <row r="624" spans="2:5" s="56" customFormat="1">
      <c r="B624" s="85"/>
      <c r="C624" s="85"/>
      <c r="D624" s="85"/>
      <c r="E624" s="85"/>
    </row>
    <row r="625" spans="2:5" s="56" customFormat="1">
      <c r="B625" s="85"/>
      <c r="C625" s="85"/>
      <c r="D625" s="85"/>
      <c r="E625" s="85"/>
    </row>
    <row r="626" spans="2:5" s="56" customFormat="1">
      <c r="B626" s="85"/>
      <c r="C626" s="85"/>
      <c r="D626" s="85"/>
      <c r="E626" s="85"/>
    </row>
    <row r="627" spans="2:5" s="56" customFormat="1">
      <c r="B627" s="85"/>
      <c r="C627" s="85"/>
      <c r="D627" s="85"/>
      <c r="E627" s="85"/>
    </row>
    <row r="628" spans="2:5" s="56" customFormat="1">
      <c r="B628" s="85"/>
      <c r="C628" s="85"/>
      <c r="D628" s="85"/>
      <c r="E628" s="85"/>
    </row>
    <row r="629" spans="2:5" s="56" customFormat="1">
      <c r="B629" s="85"/>
      <c r="C629" s="85"/>
      <c r="D629" s="85"/>
      <c r="E629" s="85"/>
    </row>
    <row r="630" spans="2:5" s="56" customFormat="1">
      <c r="B630" s="85"/>
      <c r="C630" s="85"/>
      <c r="D630" s="85"/>
      <c r="E630" s="85"/>
    </row>
    <row r="631" spans="2:5" s="56" customFormat="1">
      <c r="B631" s="85"/>
      <c r="C631" s="85"/>
      <c r="D631" s="85"/>
      <c r="E631" s="85"/>
    </row>
    <row r="632" spans="2:5" s="56" customFormat="1">
      <c r="B632" s="85"/>
      <c r="C632" s="85"/>
      <c r="D632" s="85"/>
      <c r="E632" s="85"/>
    </row>
    <row r="633" spans="2:5" s="56" customFormat="1">
      <c r="B633" s="85"/>
      <c r="C633" s="85"/>
      <c r="D633" s="85"/>
      <c r="E633" s="85"/>
    </row>
    <row r="634" spans="2:5" s="56" customFormat="1">
      <c r="B634" s="85"/>
      <c r="C634" s="85"/>
      <c r="D634" s="85"/>
      <c r="E634" s="85"/>
    </row>
    <row r="635" spans="2:5" s="56" customFormat="1">
      <c r="B635" s="85"/>
      <c r="C635" s="85"/>
      <c r="D635" s="85"/>
      <c r="E635" s="85"/>
    </row>
    <row r="636" spans="2:5" s="56" customFormat="1">
      <c r="B636" s="85"/>
      <c r="C636" s="85"/>
      <c r="D636" s="85"/>
      <c r="E636" s="85"/>
    </row>
    <row r="637" spans="2:5" s="56" customFormat="1">
      <c r="B637" s="85"/>
      <c r="C637" s="85"/>
      <c r="D637" s="85"/>
      <c r="E637" s="85"/>
    </row>
    <row r="638" spans="2:5" s="56" customFormat="1">
      <c r="B638" s="85"/>
      <c r="C638" s="85"/>
      <c r="D638" s="85"/>
      <c r="E638" s="85"/>
    </row>
    <row r="639" spans="2:5" s="56" customFormat="1">
      <c r="B639" s="85"/>
      <c r="C639" s="85"/>
      <c r="D639" s="85"/>
      <c r="E639" s="85"/>
    </row>
    <row r="640" spans="2:5" s="56" customFormat="1">
      <c r="B640" s="85"/>
      <c r="C640" s="85"/>
      <c r="D640" s="85"/>
      <c r="E640" s="85"/>
    </row>
    <row r="641" spans="2:5" s="56" customFormat="1">
      <c r="B641" s="85"/>
      <c r="C641" s="85"/>
      <c r="D641" s="85"/>
      <c r="E641" s="85"/>
    </row>
    <row r="642" spans="2:5" s="56" customFormat="1">
      <c r="B642" s="85"/>
      <c r="C642" s="85"/>
      <c r="D642" s="85"/>
      <c r="E642" s="85"/>
    </row>
    <row r="643" spans="2:5" s="56" customFormat="1">
      <c r="B643" s="85"/>
      <c r="C643" s="85"/>
      <c r="D643" s="85"/>
      <c r="E643" s="85"/>
    </row>
    <row r="644" spans="2:5" s="56" customFormat="1">
      <c r="B644" s="85"/>
      <c r="C644" s="85"/>
      <c r="D644" s="85"/>
      <c r="E644" s="85"/>
    </row>
    <row r="645" spans="2:5" s="56" customFormat="1">
      <c r="B645" s="85"/>
      <c r="C645" s="85"/>
      <c r="D645" s="85"/>
      <c r="E645" s="85"/>
    </row>
    <row r="646" spans="2:5" s="56" customFormat="1">
      <c r="B646" s="85"/>
      <c r="C646" s="85"/>
      <c r="D646" s="85"/>
      <c r="E646" s="85"/>
    </row>
    <row r="647" spans="2:5" s="56" customFormat="1">
      <c r="B647" s="85"/>
      <c r="C647" s="85"/>
      <c r="D647" s="85"/>
      <c r="E647" s="85"/>
    </row>
    <row r="648" spans="2:5" s="56" customFormat="1">
      <c r="B648" s="85"/>
      <c r="C648" s="85"/>
      <c r="D648" s="85"/>
      <c r="E648" s="85"/>
    </row>
    <row r="649" spans="2:5" s="56" customFormat="1">
      <c r="B649" s="85"/>
      <c r="C649" s="85"/>
      <c r="D649" s="85"/>
      <c r="E649" s="85"/>
    </row>
    <row r="650" spans="2:5" s="56" customFormat="1">
      <c r="B650" s="85"/>
      <c r="C650" s="85"/>
      <c r="D650" s="85"/>
      <c r="E650" s="85"/>
    </row>
    <row r="651" spans="2:5" s="56" customFormat="1">
      <c r="B651" s="85"/>
      <c r="C651" s="85"/>
      <c r="D651" s="85"/>
      <c r="E651" s="85"/>
    </row>
    <row r="652" spans="2:5" s="56" customFormat="1">
      <c r="B652" s="85"/>
      <c r="C652" s="85"/>
      <c r="D652" s="85"/>
      <c r="E652" s="85"/>
    </row>
    <row r="653" spans="2:5" s="56" customFormat="1">
      <c r="B653" s="85"/>
      <c r="C653" s="85"/>
      <c r="D653" s="85"/>
      <c r="E653" s="85"/>
    </row>
    <row r="654" spans="2:5" s="56" customFormat="1">
      <c r="B654" s="85"/>
      <c r="C654" s="85"/>
      <c r="D654" s="85"/>
      <c r="E654" s="85"/>
    </row>
    <row r="655" spans="2:5" s="56" customFormat="1">
      <c r="B655" s="85"/>
      <c r="C655" s="85"/>
      <c r="D655" s="85"/>
      <c r="E655" s="85"/>
    </row>
    <row r="656" spans="2:5" s="56" customFormat="1">
      <c r="B656" s="85"/>
      <c r="C656" s="85"/>
      <c r="D656" s="85"/>
      <c r="E656" s="85"/>
    </row>
    <row r="657" spans="2:5" s="56" customFormat="1">
      <c r="B657" s="85"/>
      <c r="C657" s="85"/>
      <c r="D657" s="85"/>
      <c r="E657" s="85"/>
    </row>
    <row r="658" spans="2:5" s="56" customFormat="1">
      <c r="B658" s="85"/>
      <c r="C658" s="85"/>
      <c r="D658" s="85"/>
      <c r="E658" s="85"/>
    </row>
    <row r="659" spans="2:5" s="56" customFormat="1">
      <c r="B659" s="85"/>
      <c r="C659" s="85"/>
      <c r="D659" s="85"/>
      <c r="E659" s="85"/>
    </row>
    <row r="660" spans="2:5" s="56" customFormat="1">
      <c r="B660" s="85"/>
      <c r="C660" s="85"/>
      <c r="D660" s="85"/>
      <c r="E660" s="85"/>
    </row>
    <row r="661" spans="2:5" s="56" customFormat="1">
      <c r="B661" s="85"/>
      <c r="C661" s="85"/>
      <c r="D661" s="85"/>
      <c r="E661" s="85"/>
    </row>
    <row r="662" spans="2:5" s="56" customFormat="1">
      <c r="B662" s="85"/>
      <c r="C662" s="85"/>
      <c r="D662" s="85"/>
      <c r="E662" s="85"/>
    </row>
    <row r="663" spans="2:5" s="56" customFormat="1">
      <c r="B663" s="85"/>
      <c r="C663" s="85"/>
      <c r="D663" s="85"/>
      <c r="E663" s="85"/>
    </row>
    <row r="664" spans="2:5" s="56" customFormat="1">
      <c r="B664" s="85"/>
      <c r="C664" s="85"/>
      <c r="D664" s="85"/>
      <c r="E664" s="85"/>
    </row>
    <row r="665" spans="2:5" s="56" customFormat="1">
      <c r="B665" s="85"/>
      <c r="C665" s="85"/>
      <c r="D665" s="85"/>
      <c r="E665" s="85"/>
    </row>
    <row r="666" spans="2:5" s="56" customFormat="1">
      <c r="B666" s="85"/>
      <c r="C666" s="85"/>
      <c r="D666" s="85"/>
      <c r="E666" s="85"/>
    </row>
    <row r="667" spans="2:5" s="56" customFormat="1">
      <c r="B667" s="85"/>
      <c r="C667" s="85"/>
      <c r="D667" s="85"/>
      <c r="E667" s="85"/>
    </row>
    <row r="668" spans="2:5" s="56" customFormat="1">
      <c r="B668" s="85"/>
      <c r="C668" s="85"/>
      <c r="D668" s="85"/>
      <c r="E668" s="85"/>
    </row>
    <row r="669" spans="2:5" s="56" customFormat="1">
      <c r="B669" s="85"/>
      <c r="C669" s="85"/>
      <c r="D669" s="85"/>
      <c r="E669" s="85"/>
    </row>
    <row r="670" spans="2:5" s="56" customFormat="1">
      <c r="B670" s="85"/>
      <c r="C670" s="85"/>
      <c r="D670" s="85"/>
      <c r="E670" s="85"/>
    </row>
    <row r="671" spans="2:5" s="56" customFormat="1">
      <c r="B671" s="85"/>
      <c r="C671" s="85"/>
      <c r="D671" s="85"/>
      <c r="E671" s="85"/>
    </row>
    <row r="672" spans="2:5" s="56" customFormat="1">
      <c r="B672" s="85"/>
      <c r="C672" s="85"/>
      <c r="D672" s="85"/>
      <c r="E672" s="85"/>
    </row>
    <row r="673" spans="2:5" s="56" customFormat="1">
      <c r="B673" s="85"/>
      <c r="C673" s="85"/>
      <c r="D673" s="85"/>
      <c r="E673" s="85"/>
    </row>
    <row r="674" spans="2:5" s="56" customFormat="1">
      <c r="B674" s="85"/>
      <c r="C674" s="85"/>
      <c r="D674" s="85"/>
      <c r="E674" s="85"/>
    </row>
    <row r="675" spans="2:5" s="56" customFormat="1">
      <c r="B675" s="85"/>
      <c r="C675" s="85"/>
      <c r="D675" s="85"/>
      <c r="E675" s="85"/>
    </row>
    <row r="676" spans="2:5" s="56" customFormat="1">
      <c r="B676" s="85"/>
      <c r="C676" s="85"/>
      <c r="D676" s="85"/>
      <c r="E676" s="85"/>
    </row>
    <row r="677" spans="2:5" s="56" customFormat="1">
      <c r="B677" s="85"/>
      <c r="C677" s="85"/>
      <c r="D677" s="85"/>
      <c r="E677" s="85"/>
    </row>
    <row r="678" spans="2:5" s="56" customFormat="1">
      <c r="B678" s="85"/>
      <c r="C678" s="85"/>
      <c r="D678" s="85"/>
      <c r="E678" s="85"/>
    </row>
    <row r="679" spans="2:5" s="56" customFormat="1">
      <c r="B679" s="85"/>
      <c r="C679" s="85"/>
      <c r="D679" s="85"/>
      <c r="E679" s="85"/>
    </row>
    <row r="680" spans="2:5" s="56" customFormat="1">
      <c r="B680" s="85"/>
      <c r="C680" s="85"/>
      <c r="D680" s="85"/>
      <c r="E680" s="85"/>
    </row>
    <row r="681" spans="2:5" s="56" customFormat="1">
      <c r="B681" s="85"/>
      <c r="C681" s="85"/>
      <c r="D681" s="85"/>
      <c r="E681" s="85"/>
    </row>
    <row r="682" spans="2:5" s="56" customFormat="1">
      <c r="B682" s="85"/>
      <c r="C682" s="85"/>
      <c r="D682" s="85"/>
      <c r="E682" s="85"/>
    </row>
    <row r="683" spans="2:5" s="56" customFormat="1">
      <c r="B683" s="85"/>
      <c r="C683" s="85"/>
      <c r="D683" s="85"/>
      <c r="E683" s="85"/>
    </row>
    <row r="684" spans="2:5" s="56" customFormat="1">
      <c r="B684" s="85"/>
      <c r="C684" s="85"/>
      <c r="D684" s="85"/>
      <c r="E684" s="85"/>
    </row>
    <row r="685" spans="2:5" s="56" customFormat="1">
      <c r="B685" s="85"/>
      <c r="C685" s="85"/>
      <c r="D685" s="85"/>
      <c r="E685" s="85"/>
    </row>
    <row r="686" spans="2:5" s="56" customFormat="1">
      <c r="B686" s="85"/>
      <c r="C686" s="85"/>
      <c r="D686" s="85"/>
      <c r="E686" s="85"/>
    </row>
    <row r="687" spans="2:5" s="56" customFormat="1">
      <c r="B687" s="85"/>
      <c r="C687" s="85"/>
      <c r="D687" s="85"/>
      <c r="E687" s="85"/>
    </row>
    <row r="688" spans="2:5" s="56" customFormat="1">
      <c r="B688" s="85"/>
      <c r="C688" s="85"/>
      <c r="D688" s="85"/>
      <c r="E688" s="85"/>
    </row>
    <row r="689" spans="2:5" s="56" customFormat="1">
      <c r="B689" s="85"/>
      <c r="C689" s="85"/>
      <c r="D689" s="85"/>
      <c r="E689" s="85"/>
    </row>
    <row r="690" spans="2:5" s="56" customFormat="1">
      <c r="B690" s="85"/>
      <c r="C690" s="85"/>
      <c r="D690" s="85"/>
      <c r="E690" s="85"/>
    </row>
    <row r="691" spans="2:5" s="56" customFormat="1">
      <c r="B691" s="85"/>
      <c r="C691" s="85"/>
      <c r="D691" s="85"/>
      <c r="E691" s="85"/>
    </row>
    <row r="692" spans="2:5" s="56" customFormat="1">
      <c r="B692" s="85"/>
      <c r="C692" s="85"/>
      <c r="D692" s="85"/>
      <c r="E692" s="85"/>
    </row>
    <row r="693" spans="2:5" s="56" customFormat="1">
      <c r="B693" s="85"/>
      <c r="C693" s="85"/>
      <c r="D693" s="85"/>
      <c r="E693" s="85"/>
    </row>
    <row r="694" spans="2:5" s="56" customFormat="1">
      <c r="B694" s="85"/>
      <c r="C694" s="85"/>
      <c r="D694" s="85"/>
      <c r="E694" s="85"/>
    </row>
    <row r="695" spans="2:5" s="56" customFormat="1">
      <c r="B695" s="85"/>
      <c r="C695" s="85"/>
      <c r="D695" s="85"/>
      <c r="E695" s="85"/>
    </row>
    <row r="696" spans="2:5" s="56" customFormat="1">
      <c r="B696" s="85"/>
      <c r="C696" s="85"/>
      <c r="D696" s="85"/>
      <c r="E696" s="85"/>
    </row>
    <row r="697" spans="2:5" s="56" customFormat="1">
      <c r="B697" s="85"/>
      <c r="C697" s="85"/>
      <c r="D697" s="85"/>
      <c r="E697" s="85"/>
    </row>
    <row r="698" spans="2:5" s="56" customFormat="1">
      <c r="B698" s="85"/>
      <c r="C698" s="85"/>
      <c r="D698" s="85"/>
      <c r="E698" s="85"/>
    </row>
    <row r="699" spans="2:5" s="56" customFormat="1">
      <c r="B699" s="85"/>
      <c r="C699" s="85"/>
      <c r="D699" s="85"/>
      <c r="E699" s="85"/>
    </row>
    <row r="700" spans="2:5" s="56" customFormat="1">
      <c r="B700" s="85"/>
      <c r="C700" s="85"/>
      <c r="D700" s="85"/>
      <c r="E700" s="85"/>
    </row>
    <row r="701" spans="2:5" s="56" customFormat="1">
      <c r="B701" s="85"/>
      <c r="C701" s="85"/>
      <c r="D701" s="85"/>
      <c r="E701" s="85"/>
    </row>
    <row r="702" spans="2:5" s="56" customFormat="1">
      <c r="B702" s="85"/>
      <c r="C702" s="85"/>
      <c r="D702" s="85"/>
      <c r="E702" s="85"/>
    </row>
    <row r="703" spans="2:5" s="56" customFormat="1">
      <c r="B703" s="85"/>
      <c r="C703" s="85"/>
      <c r="D703" s="85"/>
      <c r="E703" s="85"/>
    </row>
    <row r="704" spans="2:5" s="56" customFormat="1">
      <c r="B704" s="85"/>
      <c r="C704" s="85"/>
      <c r="D704" s="85"/>
      <c r="E704" s="85"/>
    </row>
    <row r="705" spans="2:5" s="56" customFormat="1">
      <c r="B705" s="85"/>
      <c r="C705" s="85"/>
      <c r="D705" s="85"/>
      <c r="E705" s="85"/>
    </row>
    <row r="706" spans="2:5" s="56" customFormat="1">
      <c r="B706" s="85"/>
      <c r="C706" s="85"/>
      <c r="D706" s="85"/>
      <c r="E706" s="85"/>
    </row>
    <row r="707" spans="2:5" s="56" customFormat="1">
      <c r="B707" s="85"/>
      <c r="C707" s="85"/>
      <c r="D707" s="85"/>
      <c r="E707" s="85"/>
    </row>
    <row r="708" spans="2:5" s="56" customFormat="1">
      <c r="B708" s="85"/>
      <c r="C708" s="85"/>
      <c r="D708" s="85"/>
      <c r="E708" s="85"/>
    </row>
    <row r="709" spans="2:5" s="56" customFormat="1">
      <c r="B709" s="85"/>
      <c r="C709" s="85"/>
      <c r="D709" s="85"/>
      <c r="E709" s="85"/>
    </row>
    <row r="710" spans="2:5" s="56" customFormat="1">
      <c r="B710" s="85"/>
      <c r="C710" s="85"/>
      <c r="D710" s="85"/>
      <c r="E710" s="85"/>
    </row>
    <row r="711" spans="2:5" s="56" customFormat="1">
      <c r="B711" s="85"/>
      <c r="C711" s="85"/>
      <c r="D711" s="85"/>
      <c r="E711" s="85"/>
    </row>
    <row r="712" spans="2:5" s="56" customFormat="1">
      <c r="B712" s="85"/>
      <c r="C712" s="85"/>
      <c r="D712" s="85"/>
      <c r="E712" s="85"/>
    </row>
    <row r="713" spans="2:5" s="56" customFormat="1">
      <c r="B713" s="85"/>
      <c r="C713" s="85"/>
      <c r="D713" s="85"/>
      <c r="E713" s="85"/>
    </row>
    <row r="714" spans="2:5" s="56" customFormat="1">
      <c r="B714" s="85"/>
      <c r="C714" s="85"/>
      <c r="D714" s="85"/>
      <c r="E714" s="85"/>
    </row>
    <row r="715" spans="2:5" s="56" customFormat="1">
      <c r="B715" s="85"/>
      <c r="C715" s="85"/>
      <c r="D715" s="85"/>
      <c r="E715" s="85"/>
    </row>
    <row r="716" spans="2:5" s="56" customFormat="1">
      <c r="B716" s="85"/>
      <c r="C716" s="85"/>
      <c r="D716" s="85"/>
      <c r="E716" s="85"/>
    </row>
    <row r="717" spans="2:5" s="56" customFormat="1">
      <c r="B717" s="85"/>
      <c r="C717" s="85"/>
      <c r="D717" s="85"/>
      <c r="E717" s="85"/>
    </row>
    <row r="718" spans="2:5" s="56" customFormat="1">
      <c r="B718" s="85"/>
      <c r="C718" s="85"/>
      <c r="D718" s="85"/>
      <c r="E718" s="85"/>
    </row>
    <row r="719" spans="2:5" s="56" customFormat="1">
      <c r="B719" s="85"/>
      <c r="C719" s="85"/>
      <c r="D719" s="85"/>
      <c r="E719" s="85"/>
    </row>
    <row r="720" spans="2:5" s="56" customFormat="1">
      <c r="B720" s="85"/>
      <c r="C720" s="85"/>
      <c r="D720" s="85"/>
      <c r="E720" s="85"/>
    </row>
    <row r="721" spans="2:5" s="56" customFormat="1">
      <c r="B721" s="85"/>
      <c r="C721" s="85"/>
      <c r="D721" s="85"/>
      <c r="E721" s="85"/>
    </row>
    <row r="722" spans="2:5" s="56" customFormat="1">
      <c r="B722" s="85"/>
      <c r="C722" s="85"/>
      <c r="D722" s="85"/>
      <c r="E722" s="85"/>
    </row>
    <row r="723" spans="2:5" s="56" customFormat="1">
      <c r="B723" s="85"/>
      <c r="C723" s="85"/>
      <c r="D723" s="85"/>
      <c r="E723" s="85"/>
    </row>
    <row r="724" spans="2:5" s="56" customFormat="1">
      <c r="B724" s="85"/>
      <c r="C724" s="85"/>
      <c r="D724" s="85"/>
      <c r="E724" s="85"/>
    </row>
    <row r="725" spans="2:5" s="56" customFormat="1">
      <c r="B725" s="85"/>
      <c r="C725" s="85"/>
      <c r="D725" s="85"/>
      <c r="E725" s="85"/>
    </row>
    <row r="726" spans="2:5" s="56" customFormat="1">
      <c r="B726" s="85"/>
      <c r="C726" s="85"/>
      <c r="D726" s="85"/>
      <c r="E726" s="85"/>
    </row>
    <row r="727" spans="2:5" s="56" customFormat="1">
      <c r="B727" s="85"/>
      <c r="C727" s="85"/>
      <c r="D727" s="85"/>
      <c r="E727" s="85"/>
    </row>
    <row r="728" spans="2:5" s="56" customFormat="1">
      <c r="B728" s="85"/>
      <c r="C728" s="85"/>
      <c r="D728" s="85"/>
      <c r="E728" s="85"/>
    </row>
    <row r="729" spans="2:5" s="56" customFormat="1">
      <c r="B729" s="85"/>
      <c r="C729" s="85"/>
      <c r="D729" s="85"/>
      <c r="E729" s="85"/>
    </row>
    <row r="730" spans="2:5" s="56" customFormat="1">
      <c r="B730" s="85"/>
      <c r="C730" s="85"/>
      <c r="D730" s="85"/>
      <c r="E730" s="85"/>
    </row>
    <row r="731" spans="2:5" s="56" customFormat="1">
      <c r="B731" s="85"/>
      <c r="C731" s="85"/>
      <c r="D731" s="85"/>
      <c r="E731" s="85"/>
    </row>
    <row r="732" spans="2:5" s="56" customFormat="1">
      <c r="B732" s="85"/>
      <c r="C732" s="85"/>
      <c r="D732" s="85"/>
      <c r="E732" s="85"/>
    </row>
    <row r="733" spans="2:5" s="56" customFormat="1">
      <c r="B733" s="85"/>
      <c r="C733" s="85"/>
      <c r="D733" s="85"/>
      <c r="E733" s="85"/>
    </row>
    <row r="734" spans="2:5" s="56" customFormat="1">
      <c r="B734" s="85"/>
      <c r="C734" s="85"/>
      <c r="D734" s="85"/>
      <c r="E734" s="85"/>
    </row>
    <row r="735" spans="2:5" s="56" customFormat="1">
      <c r="B735" s="85"/>
      <c r="C735" s="85"/>
      <c r="D735" s="85"/>
      <c r="E735" s="85"/>
    </row>
    <row r="736" spans="2:5" s="56" customFormat="1">
      <c r="B736" s="85"/>
      <c r="C736" s="85"/>
      <c r="D736" s="85"/>
      <c r="E736" s="85"/>
    </row>
    <row r="737" spans="2:5" s="56" customFormat="1">
      <c r="B737" s="85"/>
      <c r="C737" s="85"/>
      <c r="D737" s="85"/>
      <c r="E737" s="85"/>
    </row>
    <row r="738" spans="2:5" s="56" customFormat="1">
      <c r="B738" s="85"/>
      <c r="C738" s="85"/>
      <c r="D738" s="85"/>
      <c r="E738" s="85"/>
    </row>
    <row r="739" spans="2:5" s="56" customFormat="1">
      <c r="B739" s="85"/>
      <c r="C739" s="85"/>
      <c r="D739" s="85"/>
      <c r="E739" s="85"/>
    </row>
    <row r="740" spans="2:5" s="56" customFormat="1">
      <c r="B740" s="85"/>
      <c r="C740" s="85"/>
      <c r="D740" s="85"/>
      <c r="E740" s="85"/>
    </row>
    <row r="741" spans="2:5" s="56" customFormat="1">
      <c r="B741" s="85"/>
      <c r="C741" s="85"/>
      <c r="D741" s="85"/>
      <c r="E741" s="85"/>
    </row>
    <row r="742" spans="2:5" s="56" customFormat="1">
      <c r="B742" s="85"/>
      <c r="C742" s="85"/>
      <c r="D742" s="85"/>
      <c r="E742" s="85"/>
    </row>
    <row r="743" spans="2:5" s="56" customFormat="1">
      <c r="B743" s="85"/>
      <c r="C743" s="85"/>
      <c r="D743" s="85"/>
      <c r="E743" s="85"/>
    </row>
    <row r="744" spans="2:5" s="56" customFormat="1">
      <c r="B744" s="85"/>
      <c r="C744" s="85"/>
      <c r="D744" s="85"/>
      <c r="E744" s="85"/>
    </row>
    <row r="745" spans="2:5" s="56" customFormat="1">
      <c r="B745" s="85"/>
      <c r="C745" s="85"/>
      <c r="D745" s="85"/>
      <c r="E745" s="85"/>
    </row>
    <row r="746" spans="2:5" s="56" customFormat="1">
      <c r="B746" s="85"/>
      <c r="C746" s="85"/>
      <c r="D746" s="85"/>
      <c r="E746" s="85"/>
    </row>
    <row r="747" spans="2:5" s="56" customFormat="1">
      <c r="B747" s="85"/>
      <c r="C747" s="85"/>
      <c r="D747" s="85"/>
      <c r="E747" s="85"/>
    </row>
    <row r="748" spans="2:5" s="56" customFormat="1">
      <c r="B748" s="85"/>
      <c r="C748" s="85"/>
      <c r="D748" s="85"/>
      <c r="E748" s="85"/>
    </row>
    <row r="749" spans="2:5" s="56" customFormat="1">
      <c r="B749" s="85"/>
      <c r="C749" s="85"/>
      <c r="D749" s="85"/>
      <c r="E749" s="85"/>
    </row>
    <row r="750" spans="2:5" s="56" customFormat="1">
      <c r="B750" s="85"/>
      <c r="C750" s="85"/>
      <c r="D750" s="85"/>
      <c r="E750" s="85"/>
    </row>
    <row r="751" spans="2:5" s="56" customFormat="1">
      <c r="B751" s="85"/>
      <c r="C751" s="85"/>
      <c r="D751" s="85"/>
      <c r="E751" s="85"/>
    </row>
    <row r="752" spans="2:5" s="56" customFormat="1">
      <c r="B752" s="85"/>
      <c r="C752" s="85"/>
      <c r="D752" s="85"/>
      <c r="E752" s="85"/>
    </row>
    <row r="753" spans="2:5" s="56" customFormat="1">
      <c r="B753" s="85"/>
      <c r="C753" s="85"/>
      <c r="D753" s="85"/>
      <c r="E753" s="85"/>
    </row>
    <row r="754" spans="2:5" s="56" customFormat="1">
      <c r="B754" s="85"/>
      <c r="C754" s="85"/>
      <c r="D754" s="85"/>
      <c r="E754" s="85"/>
    </row>
    <row r="755" spans="2:5" s="56" customFormat="1">
      <c r="B755" s="85"/>
      <c r="C755" s="85"/>
      <c r="D755" s="85"/>
      <c r="E755" s="85"/>
    </row>
    <row r="756" spans="2:5" s="56" customFormat="1">
      <c r="B756" s="85"/>
      <c r="C756" s="85"/>
      <c r="D756" s="85"/>
      <c r="E756" s="85"/>
    </row>
    <row r="757" spans="2:5" s="56" customFormat="1">
      <c r="B757" s="85"/>
      <c r="C757" s="85"/>
      <c r="D757" s="85"/>
      <c r="E757" s="85"/>
    </row>
    <row r="758" spans="2:5" s="56" customFormat="1">
      <c r="B758" s="85"/>
      <c r="C758" s="85"/>
      <c r="D758" s="85"/>
      <c r="E758" s="85"/>
    </row>
    <row r="759" spans="2:5" s="56" customFormat="1">
      <c r="B759" s="85"/>
      <c r="C759" s="85"/>
      <c r="D759" s="85"/>
      <c r="E759" s="85"/>
    </row>
    <row r="760" spans="2:5" s="56" customFormat="1">
      <c r="B760" s="85"/>
      <c r="C760" s="85"/>
      <c r="D760" s="85"/>
      <c r="E760" s="85"/>
    </row>
    <row r="761" spans="2:5" s="56" customFormat="1">
      <c r="B761" s="85"/>
      <c r="C761" s="85"/>
      <c r="D761" s="85"/>
      <c r="E761" s="85"/>
    </row>
    <row r="762" spans="2:5" s="56" customFormat="1">
      <c r="B762" s="85"/>
      <c r="C762" s="85"/>
      <c r="D762" s="85"/>
      <c r="E762" s="85"/>
    </row>
    <row r="763" spans="2:5" s="56" customFormat="1">
      <c r="B763" s="85"/>
      <c r="C763" s="85"/>
      <c r="D763" s="85"/>
      <c r="E763" s="85"/>
    </row>
    <row r="764" spans="2:5" s="56" customFormat="1">
      <c r="B764" s="85"/>
      <c r="C764" s="85"/>
      <c r="D764" s="85"/>
      <c r="E764" s="85"/>
    </row>
    <row r="765" spans="2:5" s="56" customFormat="1">
      <c r="B765" s="85"/>
      <c r="C765" s="85"/>
      <c r="D765" s="85"/>
      <c r="E765" s="85"/>
    </row>
    <row r="766" spans="2:5" s="56" customFormat="1">
      <c r="B766" s="85"/>
      <c r="C766" s="85"/>
      <c r="D766" s="85"/>
      <c r="E766" s="85"/>
    </row>
    <row r="767" spans="2:5" s="56" customFormat="1">
      <c r="B767" s="85"/>
      <c r="C767" s="85"/>
      <c r="D767" s="85"/>
      <c r="E767" s="85"/>
    </row>
    <row r="768" spans="2:5" s="56" customFormat="1">
      <c r="B768" s="85"/>
      <c r="C768" s="85"/>
      <c r="D768" s="85"/>
      <c r="E768" s="85"/>
    </row>
    <row r="769" spans="2:5" s="56" customFormat="1">
      <c r="B769" s="85"/>
      <c r="C769" s="85"/>
      <c r="D769" s="85"/>
      <c r="E769" s="85"/>
    </row>
    <row r="770" spans="2:5" s="56" customFormat="1">
      <c r="B770" s="85"/>
      <c r="C770" s="85"/>
      <c r="D770" s="85"/>
      <c r="E770" s="85"/>
    </row>
    <row r="771" spans="2:5" s="56" customFormat="1">
      <c r="B771" s="85"/>
      <c r="C771" s="85"/>
      <c r="D771" s="85"/>
      <c r="E771" s="85"/>
    </row>
    <row r="772" spans="2:5" s="56" customFormat="1">
      <c r="B772" s="85"/>
      <c r="C772" s="85"/>
      <c r="D772" s="85"/>
      <c r="E772" s="85"/>
    </row>
    <row r="773" spans="2:5" s="56" customFormat="1">
      <c r="B773" s="85"/>
      <c r="C773" s="85"/>
      <c r="D773" s="85"/>
      <c r="E773" s="85"/>
    </row>
    <row r="774" spans="2:5" s="56" customFormat="1">
      <c r="B774" s="85"/>
      <c r="C774" s="85"/>
      <c r="D774" s="85"/>
      <c r="E774" s="85"/>
    </row>
    <row r="775" spans="2:5" s="56" customFormat="1">
      <c r="B775" s="85"/>
      <c r="C775" s="85"/>
      <c r="D775" s="85"/>
      <c r="E775" s="85"/>
    </row>
    <row r="776" spans="2:5" s="56" customFormat="1">
      <c r="B776" s="85"/>
      <c r="C776" s="85"/>
      <c r="D776" s="85"/>
      <c r="E776" s="85"/>
    </row>
    <row r="777" spans="2:5" s="56" customFormat="1">
      <c r="B777" s="85"/>
      <c r="C777" s="85"/>
      <c r="D777" s="85"/>
      <c r="E777" s="85"/>
    </row>
    <row r="778" spans="2:5" s="56" customFormat="1">
      <c r="B778" s="85"/>
      <c r="C778" s="85"/>
      <c r="D778" s="85"/>
      <c r="E778" s="85"/>
    </row>
    <row r="779" spans="2:5" s="56" customFormat="1">
      <c r="B779" s="85"/>
      <c r="C779" s="85"/>
      <c r="D779" s="85"/>
      <c r="E779" s="85"/>
    </row>
    <row r="780" spans="2:5" s="56" customFormat="1">
      <c r="B780" s="85"/>
      <c r="C780" s="85"/>
      <c r="D780" s="85"/>
      <c r="E780" s="85"/>
    </row>
    <row r="781" spans="2:5" s="56" customFormat="1">
      <c r="B781" s="85"/>
      <c r="C781" s="85"/>
      <c r="D781" s="85"/>
      <c r="E781" s="85"/>
    </row>
    <row r="782" spans="2:5" s="56" customFormat="1">
      <c r="B782" s="85"/>
      <c r="C782" s="85"/>
      <c r="D782" s="85"/>
      <c r="E782" s="85"/>
    </row>
    <row r="783" spans="2:5" s="56" customFormat="1">
      <c r="B783" s="85"/>
      <c r="C783" s="85"/>
      <c r="D783" s="85"/>
      <c r="E783" s="85"/>
    </row>
  </sheetData>
  <mergeCells count="3">
    <mergeCell ref="A1:H1"/>
    <mergeCell ref="C5:E5"/>
    <mergeCell ref="F5:H5"/>
  </mergeCells>
  <phoneticPr fontId="4" type="noConversion"/>
  <printOptions horizontalCentered="1"/>
  <pageMargins left="0" right="0" top="0.74803149606299213" bottom="0.27559055118110237" header="0.62992125984251968" footer="0.15748031496062992"/>
  <pageSetup paperSize="9" scale="64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46"/>
  <sheetViews>
    <sheetView zoomScale="85" zoomScaleNormal="85" workbookViewId="0">
      <selection activeCell="I4" sqref="I4:I40"/>
    </sheetView>
  </sheetViews>
  <sheetFormatPr defaultRowHeight="21.95" customHeight="1"/>
  <cols>
    <col min="1" max="1" width="12.625" style="43" customWidth="1"/>
    <col min="2" max="2" width="13.625" style="43" customWidth="1"/>
    <col min="3" max="3" width="13.125" style="43" customWidth="1"/>
    <col min="4" max="4" width="10.75" style="43" bestFit="1" customWidth="1"/>
    <col min="5" max="5" width="12.5" style="55" customWidth="1"/>
    <col min="6" max="6" width="12.625" style="55" customWidth="1"/>
    <col min="7" max="7" width="12.625" style="43" customWidth="1"/>
    <col min="8" max="8" width="12.5" style="43" customWidth="1"/>
    <col min="9" max="9" width="10.75" style="43" bestFit="1" customWidth="1"/>
    <col min="10" max="10" width="12.5" style="43" customWidth="1"/>
    <col min="11" max="11" width="8.625" style="43" bestFit="1" customWidth="1"/>
    <col min="12" max="12" width="12.5" style="43" customWidth="1"/>
    <col min="13" max="16384" width="9" style="43"/>
  </cols>
  <sheetData>
    <row r="1" spans="1:12" ht="21.95" customHeight="1">
      <c r="A1" s="416" t="s">
        <v>167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</row>
    <row r="2" spans="1:12" ht="17.25" thickBot="1">
      <c r="A2" s="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30" t="s">
        <v>47</v>
      </c>
    </row>
    <row r="3" spans="1:12" s="38" customFormat="1" ht="66" thickBot="1">
      <c r="A3" s="15" t="s">
        <v>25</v>
      </c>
      <c r="B3" s="3" t="s">
        <v>48</v>
      </c>
      <c r="C3" s="3" t="s">
        <v>49</v>
      </c>
      <c r="D3" s="3" t="s">
        <v>50</v>
      </c>
      <c r="E3" s="20" t="s">
        <v>51</v>
      </c>
      <c r="F3" s="20" t="s">
        <v>52</v>
      </c>
      <c r="G3" s="3" t="s">
        <v>53</v>
      </c>
      <c r="H3" s="3" t="s">
        <v>116</v>
      </c>
      <c r="I3" s="3" t="s">
        <v>117</v>
      </c>
      <c r="J3" s="3" t="s">
        <v>118</v>
      </c>
      <c r="K3" s="3" t="s">
        <v>54</v>
      </c>
      <c r="L3" s="12" t="s">
        <v>55</v>
      </c>
    </row>
    <row r="4" spans="1:12" s="65" customFormat="1" ht="14.45" customHeight="1">
      <c r="A4" s="206" t="s">
        <v>148</v>
      </c>
      <c r="B4" s="72"/>
      <c r="C4" s="73"/>
      <c r="D4" s="72"/>
      <c r="E4" s="74"/>
      <c r="F4" s="74"/>
      <c r="G4" s="72"/>
      <c r="H4" s="72"/>
      <c r="I4" s="399"/>
      <c r="J4" s="73"/>
      <c r="K4" s="72"/>
      <c r="L4" s="75"/>
    </row>
    <row r="5" spans="1:12" ht="14.45" customHeight="1">
      <c r="A5" s="76" t="s">
        <v>56</v>
      </c>
      <c r="B5" s="77"/>
      <c r="C5" s="77"/>
      <c r="D5" s="77"/>
      <c r="E5" s="78">
        <f>SUM(B5:D5)</f>
        <v>0</v>
      </c>
      <c r="F5" s="78">
        <f>ROUNDDOWN(E5*2/12,0)</f>
        <v>0</v>
      </c>
      <c r="G5" s="77"/>
      <c r="H5" s="79">
        <f>E5+G5</f>
        <v>0</v>
      </c>
      <c r="I5" s="400" t="str">
        <f>工時記錄表!AH4</f>
        <v/>
      </c>
      <c r="J5" s="79" t="str">
        <f>IFERROR(ROUNDDOWN(H5*I5,0),"")</f>
        <v/>
      </c>
      <c r="K5" s="77"/>
      <c r="L5" s="80">
        <f>SUM(J5:K5)</f>
        <v>0</v>
      </c>
    </row>
    <row r="6" spans="1:12" ht="14.45" customHeight="1">
      <c r="A6" s="76" t="s">
        <v>57</v>
      </c>
      <c r="B6" s="77"/>
      <c r="C6" s="77"/>
      <c r="D6" s="77"/>
      <c r="E6" s="78">
        <f t="shared" ref="E6:E32" si="0">SUM(B6:D6)</f>
        <v>0</v>
      </c>
      <c r="F6" s="78">
        <f t="shared" ref="F6:F38" si="1">ROUNDDOWN(E6*2/12,0)</f>
        <v>0</v>
      </c>
      <c r="G6" s="77"/>
      <c r="H6" s="79">
        <f>E6+G6</f>
        <v>0</v>
      </c>
      <c r="I6" s="400" t="str">
        <f>工時記錄表!AH5</f>
        <v/>
      </c>
      <c r="J6" s="79" t="str">
        <f t="shared" ref="J6:J38" si="2">IFERROR(ROUNDDOWN(H6*I6,0),"")</f>
        <v/>
      </c>
      <c r="K6" s="77"/>
      <c r="L6" s="80">
        <f t="shared" ref="L6:L38" si="3">SUM(J6:K6)</f>
        <v>0</v>
      </c>
    </row>
    <row r="7" spans="1:12" ht="14.45" customHeight="1">
      <c r="A7" s="76" t="s">
        <v>58</v>
      </c>
      <c r="B7" s="77"/>
      <c r="C7" s="77"/>
      <c r="D7" s="77"/>
      <c r="E7" s="78">
        <f t="shared" si="0"/>
        <v>0</v>
      </c>
      <c r="F7" s="78">
        <f t="shared" si="1"/>
        <v>0</v>
      </c>
      <c r="G7" s="77"/>
      <c r="H7" s="79">
        <f>E7+G7</f>
        <v>0</v>
      </c>
      <c r="I7" s="400" t="str">
        <f>工時記錄表!AH6</f>
        <v/>
      </c>
      <c r="J7" s="79" t="str">
        <f t="shared" si="2"/>
        <v/>
      </c>
      <c r="K7" s="77"/>
      <c r="L7" s="80">
        <f t="shared" si="3"/>
        <v>0</v>
      </c>
    </row>
    <row r="8" spans="1:12" ht="14.45" customHeight="1">
      <c r="A8" s="76" t="s">
        <v>59</v>
      </c>
      <c r="B8" s="77"/>
      <c r="C8" s="77"/>
      <c r="D8" s="77"/>
      <c r="E8" s="78">
        <f t="shared" si="0"/>
        <v>0</v>
      </c>
      <c r="F8" s="78">
        <f t="shared" si="1"/>
        <v>0</v>
      </c>
      <c r="G8" s="77"/>
      <c r="H8" s="79">
        <f>E8+G8</f>
        <v>0</v>
      </c>
      <c r="I8" s="400" t="str">
        <f>工時記錄表!AH7</f>
        <v/>
      </c>
      <c r="J8" s="79" t="str">
        <f t="shared" si="2"/>
        <v/>
      </c>
      <c r="K8" s="77"/>
      <c r="L8" s="80">
        <f t="shared" si="3"/>
        <v>0</v>
      </c>
    </row>
    <row r="9" spans="1:12" s="55" customFormat="1" ht="14.45" customHeight="1">
      <c r="A9" s="357" t="s">
        <v>46</v>
      </c>
      <c r="B9" s="358">
        <f t="shared" ref="B9:L9" si="4">SUM(B5:B8)</f>
        <v>0</v>
      </c>
      <c r="C9" s="358">
        <f t="shared" si="4"/>
        <v>0</v>
      </c>
      <c r="D9" s="358">
        <f t="shared" si="4"/>
        <v>0</v>
      </c>
      <c r="E9" s="358">
        <f t="shared" si="4"/>
        <v>0</v>
      </c>
      <c r="F9" s="358">
        <f t="shared" si="4"/>
        <v>0</v>
      </c>
      <c r="G9" s="358">
        <f t="shared" si="4"/>
        <v>0</v>
      </c>
      <c r="H9" s="358">
        <f t="shared" si="4"/>
        <v>0</v>
      </c>
      <c r="I9" s="401">
        <f t="shared" si="4"/>
        <v>0</v>
      </c>
      <c r="J9" s="358">
        <f t="shared" si="4"/>
        <v>0</v>
      </c>
      <c r="K9" s="358">
        <f t="shared" si="4"/>
        <v>0</v>
      </c>
      <c r="L9" s="359">
        <f t="shared" si="4"/>
        <v>0</v>
      </c>
    </row>
    <row r="10" spans="1:12" s="55" customFormat="1" ht="14.45" customHeight="1">
      <c r="A10" s="207" t="s">
        <v>75</v>
      </c>
      <c r="B10" s="78"/>
      <c r="C10" s="78"/>
      <c r="D10" s="78"/>
      <c r="E10" s="78"/>
      <c r="F10" s="78">
        <f t="shared" si="1"/>
        <v>0</v>
      </c>
      <c r="G10" s="78"/>
      <c r="H10" s="79"/>
      <c r="I10" s="400"/>
      <c r="J10" s="79">
        <f t="shared" si="2"/>
        <v>0</v>
      </c>
      <c r="K10" s="78"/>
      <c r="L10" s="80">
        <f t="shared" si="3"/>
        <v>0</v>
      </c>
    </row>
    <row r="11" spans="1:12" ht="14.45" customHeight="1">
      <c r="A11" s="76" t="s">
        <v>56</v>
      </c>
      <c r="B11" s="77"/>
      <c r="C11" s="77"/>
      <c r="D11" s="77"/>
      <c r="E11" s="78">
        <f t="shared" si="0"/>
        <v>0</v>
      </c>
      <c r="F11" s="78">
        <f t="shared" si="1"/>
        <v>0</v>
      </c>
      <c r="G11" s="77"/>
      <c r="H11" s="79">
        <f>E11+G11</f>
        <v>0</v>
      </c>
      <c r="I11" s="400" t="str">
        <f>工時記錄表!AH9</f>
        <v/>
      </c>
      <c r="J11" s="79" t="str">
        <f t="shared" si="2"/>
        <v/>
      </c>
      <c r="K11" s="77"/>
      <c r="L11" s="80">
        <f t="shared" si="3"/>
        <v>0</v>
      </c>
    </row>
    <row r="12" spans="1:12" ht="14.45" customHeight="1">
      <c r="A12" s="76" t="s">
        <v>57</v>
      </c>
      <c r="B12" s="77"/>
      <c r="C12" s="77"/>
      <c r="D12" s="77"/>
      <c r="E12" s="78">
        <f t="shared" si="0"/>
        <v>0</v>
      </c>
      <c r="F12" s="78">
        <f t="shared" si="1"/>
        <v>0</v>
      </c>
      <c r="G12" s="77"/>
      <c r="H12" s="79">
        <f t="shared" ref="H12:H38" si="5">E12+G12</f>
        <v>0</v>
      </c>
      <c r="I12" s="400" t="str">
        <f>工時記錄表!AH10</f>
        <v/>
      </c>
      <c r="J12" s="79" t="str">
        <f t="shared" si="2"/>
        <v/>
      </c>
      <c r="K12" s="77"/>
      <c r="L12" s="80">
        <f t="shared" si="3"/>
        <v>0</v>
      </c>
    </row>
    <row r="13" spans="1:12" ht="14.45" customHeight="1">
      <c r="A13" s="76" t="s">
        <v>58</v>
      </c>
      <c r="B13" s="77"/>
      <c r="C13" s="77"/>
      <c r="D13" s="77"/>
      <c r="E13" s="78">
        <f t="shared" si="0"/>
        <v>0</v>
      </c>
      <c r="F13" s="78">
        <f t="shared" si="1"/>
        <v>0</v>
      </c>
      <c r="G13" s="77"/>
      <c r="H13" s="79">
        <f t="shared" si="5"/>
        <v>0</v>
      </c>
      <c r="I13" s="400" t="str">
        <f>工時記錄表!AH11</f>
        <v/>
      </c>
      <c r="J13" s="79" t="str">
        <f t="shared" si="2"/>
        <v/>
      </c>
      <c r="K13" s="77"/>
      <c r="L13" s="80">
        <f t="shared" si="3"/>
        <v>0</v>
      </c>
    </row>
    <row r="14" spans="1:12" ht="14.45" customHeight="1">
      <c r="A14" s="76" t="s">
        <v>59</v>
      </c>
      <c r="B14" s="77"/>
      <c r="C14" s="77"/>
      <c r="D14" s="77"/>
      <c r="E14" s="78">
        <f t="shared" si="0"/>
        <v>0</v>
      </c>
      <c r="F14" s="78">
        <f t="shared" si="1"/>
        <v>0</v>
      </c>
      <c r="G14" s="77"/>
      <c r="H14" s="79">
        <f t="shared" si="5"/>
        <v>0</v>
      </c>
      <c r="I14" s="400" t="str">
        <f>工時記錄表!AH12</f>
        <v/>
      </c>
      <c r="J14" s="79" t="str">
        <f t="shared" si="2"/>
        <v/>
      </c>
      <c r="K14" s="77"/>
      <c r="L14" s="80">
        <f t="shared" si="3"/>
        <v>0</v>
      </c>
    </row>
    <row r="15" spans="1:12" s="55" customFormat="1" ht="14.45" customHeight="1">
      <c r="A15" s="357" t="s">
        <v>46</v>
      </c>
      <c r="B15" s="358">
        <f>SUM(B11:B14)</f>
        <v>0</v>
      </c>
      <c r="C15" s="358">
        <f t="shared" ref="C15:L15" si="6">SUM(C11:C14)</f>
        <v>0</v>
      </c>
      <c r="D15" s="358">
        <f t="shared" si="6"/>
        <v>0</v>
      </c>
      <c r="E15" s="358">
        <f t="shared" si="6"/>
        <v>0</v>
      </c>
      <c r="F15" s="358">
        <f t="shared" si="6"/>
        <v>0</v>
      </c>
      <c r="G15" s="358">
        <f t="shared" si="6"/>
        <v>0</v>
      </c>
      <c r="H15" s="358">
        <f t="shared" si="6"/>
        <v>0</v>
      </c>
      <c r="I15" s="401">
        <f t="shared" si="6"/>
        <v>0</v>
      </c>
      <c r="J15" s="358">
        <f t="shared" si="6"/>
        <v>0</v>
      </c>
      <c r="K15" s="358">
        <f t="shared" si="6"/>
        <v>0</v>
      </c>
      <c r="L15" s="359">
        <f t="shared" si="6"/>
        <v>0</v>
      </c>
    </row>
    <row r="16" spans="1:12" s="55" customFormat="1" ht="14.45" customHeight="1">
      <c r="A16" s="207" t="s">
        <v>75</v>
      </c>
      <c r="B16" s="78"/>
      <c r="C16" s="78"/>
      <c r="D16" s="78"/>
      <c r="E16" s="78"/>
      <c r="F16" s="78">
        <f t="shared" si="1"/>
        <v>0</v>
      </c>
      <c r="G16" s="78"/>
      <c r="H16" s="79"/>
      <c r="I16" s="400"/>
      <c r="J16" s="79">
        <f t="shared" si="2"/>
        <v>0</v>
      </c>
      <c r="K16" s="78"/>
      <c r="L16" s="80">
        <f t="shared" si="3"/>
        <v>0</v>
      </c>
    </row>
    <row r="17" spans="1:12" ht="14.45" customHeight="1">
      <c r="A17" s="76" t="s">
        <v>56</v>
      </c>
      <c r="B17" s="77"/>
      <c r="C17" s="77"/>
      <c r="D17" s="77"/>
      <c r="E17" s="78">
        <f t="shared" si="0"/>
        <v>0</v>
      </c>
      <c r="F17" s="78">
        <f t="shared" si="1"/>
        <v>0</v>
      </c>
      <c r="G17" s="77"/>
      <c r="H17" s="79">
        <f t="shared" si="5"/>
        <v>0</v>
      </c>
      <c r="I17" s="400" t="str">
        <f>工時記錄表!AH14</f>
        <v/>
      </c>
      <c r="J17" s="79" t="str">
        <f t="shared" si="2"/>
        <v/>
      </c>
      <c r="K17" s="77"/>
      <c r="L17" s="80">
        <f t="shared" si="3"/>
        <v>0</v>
      </c>
    </row>
    <row r="18" spans="1:12" ht="14.45" customHeight="1">
      <c r="A18" s="76" t="s">
        <v>57</v>
      </c>
      <c r="B18" s="77"/>
      <c r="C18" s="77"/>
      <c r="D18" s="77"/>
      <c r="E18" s="78">
        <f t="shared" si="0"/>
        <v>0</v>
      </c>
      <c r="F18" s="78">
        <f t="shared" si="1"/>
        <v>0</v>
      </c>
      <c r="G18" s="77"/>
      <c r="H18" s="79">
        <f t="shared" si="5"/>
        <v>0</v>
      </c>
      <c r="I18" s="400" t="str">
        <f>工時記錄表!AH15</f>
        <v/>
      </c>
      <c r="J18" s="79" t="str">
        <f t="shared" si="2"/>
        <v/>
      </c>
      <c r="K18" s="77"/>
      <c r="L18" s="80">
        <f t="shared" si="3"/>
        <v>0</v>
      </c>
    </row>
    <row r="19" spans="1:12" ht="14.45" customHeight="1">
      <c r="A19" s="76" t="s">
        <v>58</v>
      </c>
      <c r="B19" s="77"/>
      <c r="C19" s="77"/>
      <c r="D19" s="77"/>
      <c r="E19" s="78">
        <f t="shared" si="0"/>
        <v>0</v>
      </c>
      <c r="F19" s="78">
        <f t="shared" si="1"/>
        <v>0</v>
      </c>
      <c r="G19" s="77"/>
      <c r="H19" s="79">
        <f t="shared" si="5"/>
        <v>0</v>
      </c>
      <c r="I19" s="400" t="str">
        <f>工時記錄表!AH16</f>
        <v/>
      </c>
      <c r="J19" s="79" t="str">
        <f t="shared" si="2"/>
        <v/>
      </c>
      <c r="K19" s="77"/>
      <c r="L19" s="80">
        <f t="shared" si="3"/>
        <v>0</v>
      </c>
    </row>
    <row r="20" spans="1:12" ht="14.45" customHeight="1">
      <c r="A20" s="76" t="s">
        <v>59</v>
      </c>
      <c r="B20" s="77"/>
      <c r="C20" s="77"/>
      <c r="D20" s="77"/>
      <c r="E20" s="78">
        <f t="shared" si="0"/>
        <v>0</v>
      </c>
      <c r="F20" s="78">
        <f t="shared" si="1"/>
        <v>0</v>
      </c>
      <c r="G20" s="77"/>
      <c r="H20" s="79">
        <f t="shared" si="5"/>
        <v>0</v>
      </c>
      <c r="I20" s="400" t="str">
        <f>工時記錄表!AH17</f>
        <v/>
      </c>
      <c r="J20" s="79" t="str">
        <f t="shared" si="2"/>
        <v/>
      </c>
      <c r="K20" s="77"/>
      <c r="L20" s="80">
        <f t="shared" si="3"/>
        <v>0</v>
      </c>
    </row>
    <row r="21" spans="1:12" s="55" customFormat="1" ht="14.45" customHeight="1">
      <c r="A21" s="357" t="s">
        <v>46</v>
      </c>
      <c r="B21" s="358">
        <f>SUM(B17:B20)</f>
        <v>0</v>
      </c>
      <c r="C21" s="358">
        <f t="shared" ref="C21:L21" si="7">SUM(C17:C20)</f>
        <v>0</v>
      </c>
      <c r="D21" s="358">
        <f t="shared" si="7"/>
        <v>0</v>
      </c>
      <c r="E21" s="358">
        <f t="shared" si="7"/>
        <v>0</v>
      </c>
      <c r="F21" s="358">
        <f t="shared" si="7"/>
        <v>0</v>
      </c>
      <c r="G21" s="358">
        <f t="shared" si="7"/>
        <v>0</v>
      </c>
      <c r="H21" s="358">
        <f t="shared" si="7"/>
        <v>0</v>
      </c>
      <c r="I21" s="401">
        <f t="shared" si="7"/>
        <v>0</v>
      </c>
      <c r="J21" s="358">
        <f t="shared" si="7"/>
        <v>0</v>
      </c>
      <c r="K21" s="358">
        <f t="shared" si="7"/>
        <v>0</v>
      </c>
      <c r="L21" s="359">
        <f t="shared" si="7"/>
        <v>0</v>
      </c>
    </row>
    <row r="22" spans="1:12" s="55" customFormat="1" ht="14.45" customHeight="1">
      <c r="A22" s="207" t="s">
        <v>75</v>
      </c>
      <c r="B22" s="78"/>
      <c r="C22" s="78"/>
      <c r="D22" s="78"/>
      <c r="E22" s="78"/>
      <c r="F22" s="78">
        <f t="shared" si="1"/>
        <v>0</v>
      </c>
      <c r="G22" s="78"/>
      <c r="H22" s="79"/>
      <c r="I22" s="400"/>
      <c r="J22" s="79">
        <f t="shared" si="2"/>
        <v>0</v>
      </c>
      <c r="K22" s="78"/>
      <c r="L22" s="80">
        <f t="shared" si="3"/>
        <v>0</v>
      </c>
    </row>
    <row r="23" spans="1:12" ht="14.45" customHeight="1">
      <c r="A23" s="76" t="s">
        <v>56</v>
      </c>
      <c r="B23" s="77"/>
      <c r="C23" s="77"/>
      <c r="D23" s="77"/>
      <c r="E23" s="78">
        <f t="shared" si="0"/>
        <v>0</v>
      </c>
      <c r="F23" s="78">
        <f t="shared" si="1"/>
        <v>0</v>
      </c>
      <c r="G23" s="77"/>
      <c r="H23" s="79">
        <f t="shared" si="5"/>
        <v>0</v>
      </c>
      <c r="I23" s="400" t="str">
        <f>工時記錄表!AH19</f>
        <v/>
      </c>
      <c r="J23" s="79" t="str">
        <f t="shared" si="2"/>
        <v/>
      </c>
      <c r="K23" s="77"/>
      <c r="L23" s="80">
        <f t="shared" si="3"/>
        <v>0</v>
      </c>
    </row>
    <row r="24" spans="1:12" ht="14.45" customHeight="1">
      <c r="A24" s="76" t="s">
        <v>57</v>
      </c>
      <c r="B24" s="77"/>
      <c r="C24" s="77"/>
      <c r="D24" s="77"/>
      <c r="E24" s="78">
        <f t="shared" si="0"/>
        <v>0</v>
      </c>
      <c r="F24" s="78">
        <f t="shared" si="1"/>
        <v>0</v>
      </c>
      <c r="G24" s="77"/>
      <c r="H24" s="79">
        <f t="shared" si="5"/>
        <v>0</v>
      </c>
      <c r="I24" s="400" t="str">
        <f>工時記錄表!AH20</f>
        <v/>
      </c>
      <c r="J24" s="79" t="str">
        <f t="shared" si="2"/>
        <v/>
      </c>
      <c r="K24" s="77"/>
      <c r="L24" s="80">
        <f t="shared" si="3"/>
        <v>0</v>
      </c>
    </row>
    <row r="25" spans="1:12" ht="14.45" customHeight="1">
      <c r="A25" s="76" t="s">
        <v>58</v>
      </c>
      <c r="B25" s="77"/>
      <c r="C25" s="77"/>
      <c r="D25" s="77"/>
      <c r="E25" s="78">
        <f t="shared" si="0"/>
        <v>0</v>
      </c>
      <c r="F25" s="78">
        <f t="shared" si="1"/>
        <v>0</v>
      </c>
      <c r="G25" s="77"/>
      <c r="H25" s="79">
        <f t="shared" si="5"/>
        <v>0</v>
      </c>
      <c r="I25" s="400" t="str">
        <f>工時記錄表!AH21</f>
        <v/>
      </c>
      <c r="J25" s="79" t="str">
        <f t="shared" si="2"/>
        <v/>
      </c>
      <c r="K25" s="77"/>
      <c r="L25" s="80">
        <f t="shared" si="3"/>
        <v>0</v>
      </c>
    </row>
    <row r="26" spans="1:12" ht="14.45" customHeight="1">
      <c r="A26" s="76" t="s">
        <v>59</v>
      </c>
      <c r="B26" s="77"/>
      <c r="C26" s="77"/>
      <c r="D26" s="77"/>
      <c r="E26" s="78">
        <f t="shared" si="0"/>
        <v>0</v>
      </c>
      <c r="F26" s="78">
        <f t="shared" si="1"/>
        <v>0</v>
      </c>
      <c r="G26" s="77"/>
      <c r="H26" s="79">
        <f t="shared" si="5"/>
        <v>0</v>
      </c>
      <c r="I26" s="400" t="str">
        <f>工時記錄表!AH22</f>
        <v/>
      </c>
      <c r="J26" s="79" t="str">
        <f t="shared" si="2"/>
        <v/>
      </c>
      <c r="K26" s="77"/>
      <c r="L26" s="80">
        <f t="shared" si="3"/>
        <v>0</v>
      </c>
    </row>
    <row r="27" spans="1:12" s="55" customFormat="1" ht="14.45" customHeight="1">
      <c r="A27" s="357" t="s">
        <v>46</v>
      </c>
      <c r="B27" s="358">
        <f>SUM(B23:B26)</f>
        <v>0</v>
      </c>
      <c r="C27" s="358">
        <f t="shared" ref="C27:L27" si="8">SUM(C23:C26)</f>
        <v>0</v>
      </c>
      <c r="D27" s="358">
        <f t="shared" si="8"/>
        <v>0</v>
      </c>
      <c r="E27" s="358">
        <f t="shared" si="8"/>
        <v>0</v>
      </c>
      <c r="F27" s="358">
        <f t="shared" si="8"/>
        <v>0</v>
      </c>
      <c r="G27" s="358">
        <f t="shared" si="8"/>
        <v>0</v>
      </c>
      <c r="H27" s="358">
        <f t="shared" si="8"/>
        <v>0</v>
      </c>
      <c r="I27" s="401">
        <f t="shared" si="8"/>
        <v>0</v>
      </c>
      <c r="J27" s="358">
        <f t="shared" si="8"/>
        <v>0</v>
      </c>
      <c r="K27" s="358">
        <f t="shared" si="8"/>
        <v>0</v>
      </c>
      <c r="L27" s="359">
        <f t="shared" si="8"/>
        <v>0</v>
      </c>
    </row>
    <row r="28" spans="1:12" s="55" customFormat="1" ht="14.45" customHeight="1">
      <c r="A28" s="207" t="s">
        <v>75</v>
      </c>
      <c r="B28" s="78"/>
      <c r="C28" s="78"/>
      <c r="D28" s="78"/>
      <c r="E28" s="78"/>
      <c r="F28" s="78">
        <f t="shared" si="1"/>
        <v>0</v>
      </c>
      <c r="G28" s="78"/>
      <c r="H28" s="79"/>
      <c r="I28" s="400"/>
      <c r="J28" s="79">
        <f t="shared" si="2"/>
        <v>0</v>
      </c>
      <c r="K28" s="78"/>
      <c r="L28" s="80">
        <f t="shared" si="3"/>
        <v>0</v>
      </c>
    </row>
    <row r="29" spans="1:12" ht="14.45" customHeight="1">
      <c r="A29" s="76" t="s">
        <v>56</v>
      </c>
      <c r="B29" s="77"/>
      <c r="C29" s="77"/>
      <c r="D29" s="77"/>
      <c r="E29" s="78">
        <f t="shared" si="0"/>
        <v>0</v>
      </c>
      <c r="F29" s="78">
        <f t="shared" si="1"/>
        <v>0</v>
      </c>
      <c r="G29" s="77"/>
      <c r="H29" s="79">
        <f t="shared" si="5"/>
        <v>0</v>
      </c>
      <c r="I29" s="400" t="str">
        <f>工時記錄表!AH24</f>
        <v/>
      </c>
      <c r="J29" s="79" t="str">
        <f t="shared" si="2"/>
        <v/>
      </c>
      <c r="K29" s="77"/>
      <c r="L29" s="80">
        <f t="shared" si="3"/>
        <v>0</v>
      </c>
    </row>
    <row r="30" spans="1:12" ht="14.45" customHeight="1">
      <c r="A30" s="76" t="s">
        <v>57</v>
      </c>
      <c r="B30" s="77"/>
      <c r="C30" s="77"/>
      <c r="D30" s="77"/>
      <c r="E30" s="78">
        <f t="shared" si="0"/>
        <v>0</v>
      </c>
      <c r="F30" s="78">
        <f t="shared" si="1"/>
        <v>0</v>
      </c>
      <c r="G30" s="77"/>
      <c r="H30" s="79">
        <f t="shared" si="5"/>
        <v>0</v>
      </c>
      <c r="I30" s="400" t="str">
        <f>工時記錄表!AH25</f>
        <v/>
      </c>
      <c r="J30" s="79" t="str">
        <f t="shared" si="2"/>
        <v/>
      </c>
      <c r="K30" s="77"/>
      <c r="L30" s="80">
        <f t="shared" si="3"/>
        <v>0</v>
      </c>
    </row>
    <row r="31" spans="1:12" ht="14.45" customHeight="1">
      <c r="A31" s="76" t="s">
        <v>58</v>
      </c>
      <c r="B31" s="77"/>
      <c r="C31" s="77"/>
      <c r="D31" s="77"/>
      <c r="E31" s="78">
        <f t="shared" si="0"/>
        <v>0</v>
      </c>
      <c r="F31" s="78">
        <f t="shared" si="1"/>
        <v>0</v>
      </c>
      <c r="G31" s="77"/>
      <c r="H31" s="79">
        <f t="shared" si="5"/>
        <v>0</v>
      </c>
      <c r="I31" s="400" t="str">
        <f>工時記錄表!AH26</f>
        <v/>
      </c>
      <c r="J31" s="79" t="str">
        <f t="shared" si="2"/>
        <v/>
      </c>
      <c r="K31" s="77"/>
      <c r="L31" s="80">
        <f t="shared" si="3"/>
        <v>0</v>
      </c>
    </row>
    <row r="32" spans="1:12" ht="14.45" customHeight="1">
      <c r="A32" s="76" t="s">
        <v>59</v>
      </c>
      <c r="B32" s="77"/>
      <c r="C32" s="77"/>
      <c r="D32" s="77"/>
      <c r="E32" s="78">
        <f t="shared" si="0"/>
        <v>0</v>
      </c>
      <c r="F32" s="78">
        <f t="shared" si="1"/>
        <v>0</v>
      </c>
      <c r="G32" s="77"/>
      <c r="H32" s="79">
        <f t="shared" si="5"/>
        <v>0</v>
      </c>
      <c r="I32" s="400" t="str">
        <f>工時記錄表!AH27</f>
        <v/>
      </c>
      <c r="J32" s="79" t="str">
        <f t="shared" si="2"/>
        <v/>
      </c>
      <c r="K32" s="77"/>
      <c r="L32" s="80">
        <f t="shared" si="3"/>
        <v>0</v>
      </c>
    </row>
    <row r="33" spans="1:116" s="55" customFormat="1" ht="14.45" customHeight="1">
      <c r="A33" s="357" t="s">
        <v>46</v>
      </c>
      <c r="B33" s="358">
        <f>SUM(B29:B32)</f>
        <v>0</v>
      </c>
      <c r="C33" s="358">
        <f t="shared" ref="C33:L33" si="9">SUM(C29:C32)</f>
        <v>0</v>
      </c>
      <c r="D33" s="358">
        <f t="shared" si="9"/>
        <v>0</v>
      </c>
      <c r="E33" s="358">
        <f t="shared" si="9"/>
        <v>0</v>
      </c>
      <c r="F33" s="358">
        <f t="shared" si="9"/>
        <v>0</v>
      </c>
      <c r="G33" s="358">
        <f t="shared" si="9"/>
        <v>0</v>
      </c>
      <c r="H33" s="358">
        <f t="shared" si="9"/>
        <v>0</v>
      </c>
      <c r="I33" s="401">
        <f t="shared" si="9"/>
        <v>0</v>
      </c>
      <c r="J33" s="358">
        <f t="shared" si="9"/>
        <v>0</v>
      </c>
      <c r="K33" s="358">
        <f t="shared" si="9"/>
        <v>0</v>
      </c>
      <c r="L33" s="359">
        <f t="shared" si="9"/>
        <v>0</v>
      </c>
    </row>
    <row r="34" spans="1:116" s="55" customFormat="1" ht="14.45" customHeight="1">
      <c r="A34" s="207" t="s">
        <v>76</v>
      </c>
      <c r="B34" s="78"/>
      <c r="C34" s="78"/>
      <c r="D34" s="78"/>
      <c r="E34" s="78"/>
      <c r="F34" s="78">
        <f t="shared" si="1"/>
        <v>0</v>
      </c>
      <c r="G34" s="78"/>
      <c r="H34" s="79"/>
      <c r="I34" s="400"/>
      <c r="J34" s="79">
        <f t="shared" si="2"/>
        <v>0</v>
      </c>
      <c r="K34" s="78"/>
      <c r="L34" s="80">
        <f t="shared" si="3"/>
        <v>0</v>
      </c>
    </row>
    <row r="35" spans="1:116" ht="14.45" customHeight="1">
      <c r="A35" s="76" t="s">
        <v>13</v>
      </c>
      <c r="B35" s="77"/>
      <c r="C35" s="77"/>
      <c r="D35" s="77"/>
      <c r="E35" s="78">
        <f>SUM(B35:D35)</f>
        <v>0</v>
      </c>
      <c r="F35" s="78">
        <f t="shared" si="1"/>
        <v>0</v>
      </c>
      <c r="G35" s="77"/>
      <c r="H35" s="79">
        <f t="shared" si="5"/>
        <v>0</v>
      </c>
      <c r="I35" s="400" t="str">
        <f>工時記錄表!AH30</f>
        <v/>
      </c>
      <c r="J35" s="79" t="str">
        <f t="shared" si="2"/>
        <v/>
      </c>
      <c r="K35" s="77"/>
      <c r="L35" s="80">
        <f t="shared" si="3"/>
        <v>0</v>
      </c>
    </row>
    <row r="36" spans="1:116" ht="14.45" customHeight="1">
      <c r="A36" s="76" t="s">
        <v>22</v>
      </c>
      <c r="B36" s="77"/>
      <c r="C36" s="77"/>
      <c r="D36" s="77"/>
      <c r="E36" s="78">
        <f>SUM(B36:D36)</f>
        <v>0</v>
      </c>
      <c r="F36" s="78">
        <f t="shared" si="1"/>
        <v>0</v>
      </c>
      <c r="G36" s="77"/>
      <c r="H36" s="79">
        <f t="shared" si="5"/>
        <v>0</v>
      </c>
      <c r="I36" s="400" t="str">
        <f>工時記錄表!AH31</f>
        <v/>
      </c>
      <c r="J36" s="79" t="str">
        <f t="shared" si="2"/>
        <v/>
      </c>
      <c r="K36" s="77"/>
      <c r="L36" s="80">
        <f t="shared" si="3"/>
        <v>0</v>
      </c>
    </row>
    <row r="37" spans="1:116" ht="14.45" customHeight="1">
      <c r="A37" s="76" t="s">
        <v>23</v>
      </c>
      <c r="B37" s="77"/>
      <c r="C37" s="77"/>
      <c r="D37" s="77"/>
      <c r="E37" s="78">
        <f>SUM(B37:D37)</f>
        <v>0</v>
      </c>
      <c r="F37" s="78">
        <f t="shared" si="1"/>
        <v>0</v>
      </c>
      <c r="G37" s="77"/>
      <c r="H37" s="79">
        <f t="shared" si="5"/>
        <v>0</v>
      </c>
      <c r="I37" s="400" t="str">
        <f>工時記錄表!AH32</f>
        <v/>
      </c>
      <c r="J37" s="79" t="str">
        <f t="shared" si="2"/>
        <v/>
      </c>
      <c r="K37" s="77"/>
      <c r="L37" s="80">
        <f t="shared" si="3"/>
        <v>0</v>
      </c>
    </row>
    <row r="38" spans="1:116" ht="14.45" customHeight="1">
      <c r="A38" s="76" t="s">
        <v>24</v>
      </c>
      <c r="B38" s="77"/>
      <c r="C38" s="77"/>
      <c r="D38" s="77"/>
      <c r="E38" s="78">
        <f>SUM(B38:D38)</f>
        <v>0</v>
      </c>
      <c r="F38" s="78">
        <f t="shared" si="1"/>
        <v>0</v>
      </c>
      <c r="G38" s="77"/>
      <c r="H38" s="79">
        <f t="shared" si="5"/>
        <v>0</v>
      </c>
      <c r="I38" s="400" t="str">
        <f>工時記錄表!AH32</f>
        <v/>
      </c>
      <c r="J38" s="79" t="str">
        <f t="shared" si="2"/>
        <v/>
      </c>
      <c r="K38" s="77"/>
      <c r="L38" s="80">
        <f t="shared" si="3"/>
        <v>0</v>
      </c>
    </row>
    <row r="39" spans="1:116" s="55" customFormat="1" ht="14.45" customHeight="1">
      <c r="A39" s="357" t="s">
        <v>11</v>
      </c>
      <c r="B39" s="358">
        <f>SUM(B35:B38)</f>
        <v>0</v>
      </c>
      <c r="C39" s="358">
        <f t="shared" ref="C39:L39" si="10">SUM(C35:C38)</f>
        <v>0</v>
      </c>
      <c r="D39" s="358">
        <f t="shared" si="10"/>
        <v>0</v>
      </c>
      <c r="E39" s="358">
        <f t="shared" si="10"/>
        <v>0</v>
      </c>
      <c r="F39" s="358">
        <f t="shared" si="10"/>
        <v>0</v>
      </c>
      <c r="G39" s="358">
        <f t="shared" si="10"/>
        <v>0</v>
      </c>
      <c r="H39" s="358">
        <f t="shared" si="10"/>
        <v>0</v>
      </c>
      <c r="I39" s="401">
        <f t="shared" si="10"/>
        <v>0</v>
      </c>
      <c r="J39" s="358">
        <f t="shared" si="10"/>
        <v>0</v>
      </c>
      <c r="K39" s="358">
        <f t="shared" si="10"/>
        <v>0</v>
      </c>
      <c r="L39" s="359">
        <f t="shared" si="10"/>
        <v>0</v>
      </c>
    </row>
    <row r="40" spans="1:116" s="55" customFormat="1" ht="19.5" customHeight="1" thickBot="1">
      <c r="A40" s="100" t="s">
        <v>60</v>
      </c>
      <c r="B40" s="82">
        <f>SUM(B4:B39)/2</f>
        <v>0</v>
      </c>
      <c r="C40" s="82">
        <f t="shared" ref="C40:L40" si="11">SUM(C4:C39)/2</f>
        <v>0</v>
      </c>
      <c r="D40" s="82">
        <f t="shared" si="11"/>
        <v>0</v>
      </c>
      <c r="E40" s="82">
        <f t="shared" si="11"/>
        <v>0</v>
      </c>
      <c r="F40" s="82">
        <f t="shared" si="11"/>
        <v>0</v>
      </c>
      <c r="G40" s="82">
        <f t="shared" si="11"/>
        <v>0</v>
      </c>
      <c r="H40" s="82">
        <f t="shared" si="11"/>
        <v>0</v>
      </c>
      <c r="I40" s="402">
        <f t="shared" si="11"/>
        <v>0</v>
      </c>
      <c r="J40" s="82">
        <f t="shared" si="11"/>
        <v>0</v>
      </c>
      <c r="K40" s="82">
        <f t="shared" si="11"/>
        <v>0</v>
      </c>
      <c r="L40" s="360">
        <f t="shared" si="11"/>
        <v>0</v>
      </c>
    </row>
    <row r="41" spans="1:116" s="201" customFormat="1" ht="16.5" customHeight="1">
      <c r="A41" s="353" t="s">
        <v>267</v>
      </c>
      <c r="B41" s="354"/>
      <c r="C41" s="354"/>
      <c r="D41" s="354"/>
      <c r="E41" s="355"/>
      <c r="F41" s="355"/>
      <c r="G41" s="354"/>
      <c r="H41" s="354"/>
      <c r="I41" s="354"/>
      <c r="J41" s="356"/>
      <c r="K41" s="356"/>
      <c r="L41" s="356"/>
    </row>
    <row r="42" spans="1:116" s="201" customFormat="1" ht="16.5" customHeight="1">
      <c r="A42" s="353" t="s">
        <v>268</v>
      </c>
      <c r="B42" s="354"/>
      <c r="C42" s="354"/>
      <c r="D42" s="354"/>
      <c r="E42" s="355"/>
      <c r="F42" s="355"/>
      <c r="G42" s="354"/>
      <c r="H42" s="354"/>
      <c r="I42" s="354"/>
      <c r="J42" s="356"/>
      <c r="K42" s="356"/>
      <c r="L42" s="356"/>
    </row>
    <row r="43" spans="1:116" s="201" customFormat="1" ht="28.5" customHeight="1">
      <c r="A43" s="353" t="s">
        <v>269</v>
      </c>
      <c r="B43" s="354"/>
      <c r="C43" s="354"/>
      <c r="D43" s="354"/>
      <c r="E43" s="355"/>
      <c r="F43" s="355"/>
      <c r="G43" s="354"/>
      <c r="H43" s="354"/>
      <c r="I43" s="354"/>
      <c r="J43" s="356"/>
      <c r="K43" s="356"/>
      <c r="L43" s="356"/>
    </row>
    <row r="44" spans="1:116" ht="30" customHeight="1">
      <c r="A44" s="418" t="s">
        <v>270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19"/>
      <c r="L44" s="419"/>
    </row>
    <row r="45" spans="1:116" s="24" customFormat="1" ht="16.5">
      <c r="A45" s="58"/>
      <c r="D45" s="57"/>
      <c r="E45" s="83"/>
      <c r="F45" s="83"/>
      <c r="G45" s="62"/>
      <c r="I45" s="57"/>
      <c r="J45" s="149"/>
      <c r="K45" s="84"/>
      <c r="L45" s="84"/>
      <c r="N45" s="61"/>
      <c r="Y45" s="62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</row>
    <row r="46" spans="1:116" ht="21.95" customHeight="1">
      <c r="C46" s="44"/>
    </row>
  </sheetData>
  <mergeCells count="2">
    <mergeCell ref="A1:L1"/>
    <mergeCell ref="A44:L44"/>
  </mergeCells>
  <phoneticPr fontId="4" type="noConversion"/>
  <printOptions horizontalCentered="1"/>
  <pageMargins left="0.35433070866141736" right="0.35433070866141736" top="0.61" bottom="0.19685039370078741" header="0.31496062992125984" footer="0.11811023622047245"/>
  <pageSetup paperSize="9" scale="70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64"/>
  <sheetViews>
    <sheetView zoomScale="70" zoomScaleNormal="70" workbookViewId="0">
      <selection activeCell="A2" sqref="A2:IV2"/>
    </sheetView>
  </sheetViews>
  <sheetFormatPr defaultRowHeight="15.75"/>
  <cols>
    <col min="1" max="1" width="14.625" style="106" customWidth="1"/>
    <col min="2" max="2" width="3.125" style="30" customWidth="1"/>
    <col min="3" max="3" width="2.875" style="30" customWidth="1"/>
    <col min="4" max="4" width="3.75" style="30" customWidth="1"/>
    <col min="5" max="5" width="3" style="30" customWidth="1"/>
    <col min="6" max="6" width="3.125" style="30" customWidth="1"/>
    <col min="7" max="7" width="3" style="30" customWidth="1"/>
    <col min="8" max="8" width="3.625" style="30" customWidth="1"/>
    <col min="9" max="9" width="3.875" style="30" customWidth="1"/>
    <col min="10" max="10" width="3" style="30" customWidth="1"/>
    <col min="11" max="12" width="2.875" style="30" customWidth="1"/>
    <col min="13" max="18" width="3.375" style="30" customWidth="1"/>
    <col min="19" max="19" width="4" style="30" customWidth="1"/>
    <col min="20" max="32" width="3.375" style="30" customWidth="1"/>
    <col min="33" max="33" width="4.125" style="30" customWidth="1"/>
    <col min="34" max="34" width="7" style="30" customWidth="1"/>
    <col min="35" max="115" width="9" style="64"/>
    <col min="116" max="16384" width="9" style="30"/>
  </cols>
  <sheetData>
    <row r="1" spans="1:115" s="64" customFormat="1" ht="30" customHeight="1">
      <c r="A1" s="420" t="s">
        <v>30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</row>
    <row r="2" spans="1:115" s="108" customFormat="1" ht="29.25" thickBot="1">
      <c r="A2" s="233" t="s">
        <v>120</v>
      </c>
      <c r="B2" s="234">
        <v>1</v>
      </c>
      <c r="C2" s="234">
        <v>2</v>
      </c>
      <c r="D2" s="234">
        <v>3</v>
      </c>
      <c r="E2" s="234">
        <v>4</v>
      </c>
      <c r="F2" s="234">
        <v>5</v>
      </c>
      <c r="G2" s="234">
        <v>6</v>
      </c>
      <c r="H2" s="234">
        <v>7</v>
      </c>
      <c r="I2" s="234">
        <v>8</v>
      </c>
      <c r="J2" s="234">
        <v>9</v>
      </c>
      <c r="K2" s="234">
        <v>10</v>
      </c>
      <c r="L2" s="234">
        <v>11</v>
      </c>
      <c r="M2" s="234">
        <v>12</v>
      </c>
      <c r="N2" s="234">
        <v>13</v>
      </c>
      <c r="O2" s="234">
        <v>14</v>
      </c>
      <c r="P2" s="234">
        <v>15</v>
      </c>
      <c r="Q2" s="234">
        <v>16</v>
      </c>
      <c r="R2" s="234">
        <v>17</v>
      </c>
      <c r="S2" s="234">
        <v>18</v>
      </c>
      <c r="T2" s="234">
        <v>19</v>
      </c>
      <c r="U2" s="234">
        <v>20</v>
      </c>
      <c r="V2" s="234">
        <v>21</v>
      </c>
      <c r="W2" s="234">
        <v>22</v>
      </c>
      <c r="X2" s="234">
        <v>23</v>
      </c>
      <c r="Y2" s="234">
        <v>24</v>
      </c>
      <c r="Z2" s="234">
        <v>25</v>
      </c>
      <c r="AA2" s="234">
        <v>26</v>
      </c>
      <c r="AB2" s="234">
        <v>27</v>
      </c>
      <c r="AC2" s="234">
        <v>28</v>
      </c>
      <c r="AD2" s="234">
        <v>29</v>
      </c>
      <c r="AE2" s="234">
        <v>30</v>
      </c>
      <c r="AF2" s="234">
        <v>31</v>
      </c>
      <c r="AG2" s="233" t="s">
        <v>121</v>
      </c>
      <c r="AH2" s="235" t="s">
        <v>122</v>
      </c>
      <c r="AI2" s="236" t="s">
        <v>123</v>
      </c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</row>
    <row r="3" spans="1:115" s="48" customFormat="1" ht="15" customHeight="1">
      <c r="A3" s="237" t="s">
        <v>124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  <c r="AH3" s="49"/>
      <c r="AI3" s="238"/>
    </row>
    <row r="4" spans="1:115" s="52" customFormat="1">
      <c r="A4" s="103" t="s">
        <v>13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199">
        <f>SUM(B4:AF4)</f>
        <v>0</v>
      </c>
      <c r="AH4" s="51" t="str">
        <f>IFERROR(ROUNDDOWN(AG4/$H$35,2),"")</f>
        <v/>
      </c>
      <c r="AI4" s="239"/>
    </row>
    <row r="5" spans="1:115" s="52" customFormat="1">
      <c r="A5" s="103" t="s">
        <v>22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9">
        <f>SUM(B5:AF5)</f>
        <v>0</v>
      </c>
      <c r="AH5" s="51" t="str">
        <f>IFERROR(ROUNDDOWN(AG5/$H$35,2),"")</f>
        <v/>
      </c>
      <c r="AI5" s="239"/>
    </row>
    <row r="6" spans="1:115" s="52" customFormat="1">
      <c r="A6" s="103" t="s">
        <v>23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199">
        <f>SUM(B6:AF6)</f>
        <v>0</v>
      </c>
      <c r="AH6" s="51" t="str">
        <f>IFERROR(ROUNDDOWN(AG6/$H$35,2),"")</f>
        <v/>
      </c>
      <c r="AI6" s="239"/>
    </row>
    <row r="7" spans="1:115" s="52" customFormat="1">
      <c r="A7" s="103" t="s">
        <v>24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199">
        <f>SUM(B7:AF7)</f>
        <v>0</v>
      </c>
      <c r="AH7" s="51" t="str">
        <f>IFERROR(ROUNDDOWN(AG7/$H$35,2),"")</f>
        <v/>
      </c>
      <c r="AI7" s="239"/>
    </row>
    <row r="8" spans="1:115" s="52" customFormat="1" ht="17.25" customHeight="1">
      <c r="A8" s="240" t="s">
        <v>124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99"/>
      <c r="AH8" s="51"/>
      <c r="AI8" s="239"/>
    </row>
    <row r="9" spans="1:115" s="52" customFormat="1" ht="15.75" customHeight="1">
      <c r="A9" s="103" t="s">
        <v>13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199">
        <f>SUM(B9:AF9)</f>
        <v>0</v>
      </c>
      <c r="AH9" s="51" t="str">
        <f>IFERROR(ROUNDDOWN(AG9/$M$35,2),"")</f>
        <v/>
      </c>
      <c r="AI9" s="239"/>
    </row>
    <row r="10" spans="1:115" s="52" customFormat="1">
      <c r="A10" s="103" t="s">
        <v>22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199">
        <f>SUM(B10:AF10)</f>
        <v>0</v>
      </c>
      <c r="AH10" s="51" t="str">
        <f>IFERROR(ROUNDDOWN(AG10/$M$35,2),"")</f>
        <v/>
      </c>
      <c r="AI10" s="239"/>
    </row>
    <row r="11" spans="1:115" s="52" customFormat="1">
      <c r="A11" s="103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199">
        <f>SUM(B11:AF11)</f>
        <v>0</v>
      </c>
      <c r="AH11" s="51" t="str">
        <f>IFERROR(ROUNDDOWN(AG11/$M$35,2),"")</f>
        <v/>
      </c>
      <c r="AI11" s="239"/>
    </row>
    <row r="12" spans="1:115" s="52" customFormat="1">
      <c r="A12" s="103" t="s">
        <v>24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199">
        <f>SUM(B12:AF12)</f>
        <v>0</v>
      </c>
      <c r="AH12" s="51" t="str">
        <f>IFERROR(ROUNDDOWN(AG12/$M$35,2),"")</f>
        <v/>
      </c>
      <c r="AI12" s="239"/>
    </row>
    <row r="13" spans="1:115" s="52" customFormat="1" ht="20.25" customHeight="1">
      <c r="A13" s="240" t="s">
        <v>124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99"/>
      <c r="AH13" s="51"/>
      <c r="AI13" s="239"/>
    </row>
    <row r="14" spans="1:115" s="52" customFormat="1" ht="15.75" customHeight="1">
      <c r="A14" s="103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199">
        <f>SUM(B14:AF14)</f>
        <v>0</v>
      </c>
      <c r="AH14" s="51" t="str">
        <f>IFERROR(ROUNDDOWN(AG14/$Q$35,2),"")</f>
        <v/>
      </c>
      <c r="AI14" s="239"/>
    </row>
    <row r="15" spans="1:115" s="52" customFormat="1" ht="15.75" customHeight="1">
      <c r="A15" s="103" t="s">
        <v>22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199">
        <f>SUM(B15:AF15)</f>
        <v>0</v>
      </c>
      <c r="AH15" s="51" t="str">
        <f>IFERROR(ROUNDDOWN(AG15/$Q$35,2),"")</f>
        <v/>
      </c>
      <c r="AI15" s="239"/>
    </row>
    <row r="16" spans="1:115" s="31" customFormat="1" ht="15.75" customHeight="1">
      <c r="A16" s="103" t="s">
        <v>23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199">
        <f>SUM(B16:AF16)</f>
        <v>0</v>
      </c>
      <c r="AH16" s="51" t="str">
        <f>IFERROR(ROUNDDOWN(AG16/$Q$35,2),"")</f>
        <v/>
      </c>
      <c r="AI16" s="239"/>
    </row>
    <row r="17" spans="1:115" s="31" customFormat="1" ht="15.75" customHeight="1">
      <c r="A17" s="103" t="s">
        <v>24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199">
        <f>SUM(B17:AF17)</f>
        <v>0</v>
      </c>
      <c r="AH17" s="51" t="str">
        <f>IFERROR(ROUNDDOWN(AG17/$Q$35,2),"")</f>
        <v/>
      </c>
      <c r="AI17" s="239"/>
    </row>
    <row r="18" spans="1:115" s="31" customFormat="1" ht="15.75" customHeight="1">
      <c r="A18" s="240" t="s">
        <v>124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99"/>
      <c r="AH18" s="51"/>
      <c r="AI18" s="239"/>
    </row>
    <row r="19" spans="1:115" s="54" customFormat="1" ht="18.75" customHeight="1">
      <c r="A19" s="103" t="s">
        <v>13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199">
        <f>SUM(B19:AF19)</f>
        <v>0</v>
      </c>
      <c r="AH19" s="51" t="str">
        <f>IFERROR(ROUNDDOWN(AG19/$U$35,2),"")</f>
        <v/>
      </c>
      <c r="AI19" s="239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</row>
    <row r="20" spans="1:115" s="43" customFormat="1">
      <c r="A20" s="103" t="s">
        <v>22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199">
        <f>SUM(B20:AF20)</f>
        <v>0</v>
      </c>
      <c r="AH20" s="51" t="str">
        <f>IFERROR(ROUNDDOWN(AG20/$U$35,2),"")</f>
        <v/>
      </c>
      <c r="AI20" s="239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</row>
    <row r="21" spans="1:115" s="43" customFormat="1">
      <c r="A21" s="103" t="s">
        <v>23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199">
        <f>SUM(B21:AF21)</f>
        <v>0</v>
      </c>
      <c r="AH21" s="51" t="str">
        <f>IFERROR(ROUNDDOWN(AG21/$U$35,2),"")</f>
        <v/>
      </c>
      <c r="AI21" s="239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</row>
    <row r="22" spans="1:115" s="43" customFormat="1">
      <c r="A22" s="103" t="s">
        <v>24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199">
        <f>SUM(B22:AF22)</f>
        <v>0</v>
      </c>
      <c r="AH22" s="51" t="str">
        <f>IFERROR(ROUNDDOWN(AG22/$U$35,2),"")</f>
        <v/>
      </c>
      <c r="AI22" s="239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</row>
    <row r="23" spans="1:115" s="44" customFormat="1">
      <c r="A23" s="240" t="s">
        <v>124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99"/>
      <c r="AH23" s="51"/>
      <c r="AI23" s="239"/>
    </row>
    <row r="24" spans="1:115" s="44" customFormat="1">
      <c r="A24" s="103" t="s">
        <v>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199">
        <f>SUM(B24:AF24)</f>
        <v>0</v>
      </c>
      <c r="AH24" s="51" t="str">
        <f>IFERROR(ROUNDDOWN(AG24/$Y$35,2),"")</f>
        <v/>
      </c>
      <c r="AI24" s="239"/>
    </row>
    <row r="25" spans="1:115" s="44" customFormat="1">
      <c r="A25" s="103" t="s">
        <v>22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199">
        <f>SUM(B25:AF25)</f>
        <v>0</v>
      </c>
      <c r="AH25" s="51" t="str">
        <f>IFERROR(ROUNDDOWN(AG25/$Y$35,2),"")</f>
        <v/>
      </c>
      <c r="AI25" s="239"/>
    </row>
    <row r="26" spans="1:115" s="44" customFormat="1">
      <c r="A26" s="103" t="s">
        <v>23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199">
        <f>SUM(B26:AF26)</f>
        <v>0</v>
      </c>
      <c r="AH26" s="51" t="str">
        <f>IFERROR(ROUNDDOWN(AG26/$Y$35,2),"")</f>
        <v/>
      </c>
      <c r="AI26" s="239"/>
    </row>
    <row r="27" spans="1:115" s="33" customFormat="1">
      <c r="A27" s="103" t="s">
        <v>24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199">
        <f>SUM(B27:AF27)</f>
        <v>0</v>
      </c>
      <c r="AH27" s="51" t="str">
        <f>IFERROR(ROUNDDOWN(AG27/$Y$35,2),"")</f>
        <v/>
      </c>
      <c r="AI27" s="239"/>
    </row>
    <row r="28" spans="1:115" s="44" customFormat="1">
      <c r="A28" s="240" t="s">
        <v>124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99"/>
      <c r="AH28" s="51"/>
      <c r="AI28" s="239"/>
    </row>
    <row r="29" spans="1:115" s="44" customFormat="1">
      <c r="A29" s="103" t="s">
        <v>13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199">
        <f>SUM(B29:AF29)</f>
        <v>0</v>
      </c>
      <c r="AH29" s="51" t="str">
        <f>IFERROR(ROUNDDOWN(AG29/$AD$35,2),"")</f>
        <v/>
      </c>
      <c r="AI29" s="239"/>
    </row>
    <row r="30" spans="1:115" s="44" customFormat="1">
      <c r="A30" s="103" t="s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199">
        <f>SUM(B30:AF30)</f>
        <v>0</v>
      </c>
      <c r="AH30" s="51" t="str">
        <f>IFERROR(ROUNDDOWN(AG30/$AD$35,2),"")</f>
        <v/>
      </c>
      <c r="AI30" s="239"/>
    </row>
    <row r="31" spans="1:115" s="44" customFormat="1">
      <c r="A31" s="103" t="s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99">
        <f>SUM(B31:AF31)</f>
        <v>0</v>
      </c>
      <c r="AH31" s="51" t="str">
        <f>IFERROR(ROUNDDOWN(AG31/$AD$35,2),"")</f>
        <v/>
      </c>
      <c r="AI31" s="239"/>
    </row>
    <row r="32" spans="1:115" s="33" customFormat="1">
      <c r="A32" s="103" t="s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199">
        <f>SUM(B32:AF32)</f>
        <v>0</v>
      </c>
      <c r="AH32" s="51" t="str">
        <f>IFERROR(ROUNDDOWN(AG32/$AD$35,2),"")</f>
        <v/>
      </c>
      <c r="AI32" s="239"/>
    </row>
    <row r="33" spans="1:115">
      <c r="A33" s="157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10"/>
      <c r="AH33" s="51"/>
      <c r="AI33" s="146"/>
    </row>
    <row r="34" spans="1:115">
      <c r="A34" s="104" t="s">
        <v>0</v>
      </c>
      <c r="B34" s="10">
        <f>SUM(B4:B33)</f>
        <v>0</v>
      </c>
      <c r="C34" s="10">
        <f t="shared" ref="C34:AG34" si="0">SUM(C4:C33)</f>
        <v>0</v>
      </c>
      <c r="D34" s="10">
        <f t="shared" si="0"/>
        <v>0</v>
      </c>
      <c r="E34" s="10">
        <f t="shared" si="0"/>
        <v>0</v>
      </c>
      <c r="F34" s="10">
        <f t="shared" si="0"/>
        <v>0</v>
      </c>
      <c r="G34" s="10">
        <f t="shared" si="0"/>
        <v>0</v>
      </c>
      <c r="H34" s="10">
        <f t="shared" si="0"/>
        <v>0</v>
      </c>
      <c r="I34" s="10">
        <f t="shared" si="0"/>
        <v>0</v>
      </c>
      <c r="J34" s="10">
        <f t="shared" si="0"/>
        <v>0</v>
      </c>
      <c r="K34" s="10">
        <f t="shared" si="0"/>
        <v>0</v>
      </c>
      <c r="L34" s="10">
        <f t="shared" si="0"/>
        <v>0</v>
      </c>
      <c r="M34" s="10">
        <f t="shared" si="0"/>
        <v>0</v>
      </c>
      <c r="N34" s="10">
        <f t="shared" si="0"/>
        <v>0</v>
      </c>
      <c r="O34" s="10">
        <f t="shared" si="0"/>
        <v>0</v>
      </c>
      <c r="P34" s="10">
        <f t="shared" si="0"/>
        <v>0</v>
      </c>
      <c r="Q34" s="10">
        <f t="shared" si="0"/>
        <v>0</v>
      </c>
      <c r="R34" s="10">
        <f t="shared" si="0"/>
        <v>0</v>
      </c>
      <c r="S34" s="10">
        <f t="shared" si="0"/>
        <v>0</v>
      </c>
      <c r="T34" s="10">
        <f t="shared" si="0"/>
        <v>0</v>
      </c>
      <c r="U34" s="10">
        <f t="shared" si="0"/>
        <v>0</v>
      </c>
      <c r="V34" s="10">
        <f t="shared" si="0"/>
        <v>0</v>
      </c>
      <c r="W34" s="10">
        <f t="shared" si="0"/>
        <v>0</v>
      </c>
      <c r="X34" s="10">
        <f t="shared" si="0"/>
        <v>0</v>
      </c>
      <c r="Y34" s="10">
        <f t="shared" si="0"/>
        <v>0</v>
      </c>
      <c r="Z34" s="10">
        <f t="shared" si="0"/>
        <v>0</v>
      </c>
      <c r="AA34" s="10">
        <f t="shared" si="0"/>
        <v>0</v>
      </c>
      <c r="AB34" s="10">
        <f t="shared" si="0"/>
        <v>0</v>
      </c>
      <c r="AC34" s="10">
        <f t="shared" si="0"/>
        <v>0</v>
      </c>
      <c r="AD34" s="10">
        <f t="shared" si="0"/>
        <v>0</v>
      </c>
      <c r="AE34" s="10">
        <f t="shared" si="0"/>
        <v>0</v>
      </c>
      <c r="AF34" s="10">
        <f t="shared" si="0"/>
        <v>0</v>
      </c>
      <c r="AG34" s="10">
        <f t="shared" si="0"/>
        <v>0</v>
      </c>
      <c r="AH34" s="51" t="e">
        <f ca="1">SUM(AH4:AH34)</f>
        <v>#DIV/0!</v>
      </c>
    </row>
    <row r="35" spans="1:115" s="204" customFormat="1" ht="16.5">
      <c r="A35" s="245" t="s">
        <v>126</v>
      </c>
      <c r="B35" s="232"/>
      <c r="C35" s="232"/>
      <c r="D35" s="232"/>
      <c r="E35" s="232"/>
      <c r="F35" s="232"/>
      <c r="G35" s="241" t="s">
        <v>125</v>
      </c>
      <c r="H35" s="242"/>
      <c r="I35" s="231" t="s">
        <v>2</v>
      </c>
      <c r="J35" s="232"/>
      <c r="K35" s="232"/>
      <c r="L35" s="243" t="s">
        <v>125</v>
      </c>
      <c r="M35" s="242"/>
      <c r="N35" s="231" t="s">
        <v>2</v>
      </c>
      <c r="O35" s="232"/>
      <c r="P35" s="243" t="s">
        <v>125</v>
      </c>
      <c r="Q35" s="242"/>
      <c r="R35" s="231" t="s">
        <v>2</v>
      </c>
      <c r="S35" s="232"/>
      <c r="T35" s="243" t="s">
        <v>125</v>
      </c>
      <c r="U35" s="242"/>
      <c r="V35" s="231" t="s">
        <v>2</v>
      </c>
      <c r="W35" s="232"/>
      <c r="X35" s="243" t="s">
        <v>125</v>
      </c>
      <c r="Y35" s="242"/>
      <c r="Z35" s="231" t="s">
        <v>2</v>
      </c>
      <c r="AA35" s="232"/>
      <c r="AB35" s="232"/>
      <c r="AC35" s="243" t="s">
        <v>125</v>
      </c>
      <c r="AD35" s="242"/>
      <c r="AE35" s="231" t="s">
        <v>2</v>
      </c>
      <c r="AF35" s="201"/>
      <c r="AG35" s="201"/>
      <c r="AH35" s="201"/>
      <c r="AI35" s="205"/>
      <c r="AJ35" s="205"/>
      <c r="AK35" s="205"/>
      <c r="AL35" s="205"/>
      <c r="AM35" s="205"/>
      <c r="AN35" s="205"/>
      <c r="AO35" s="205"/>
      <c r="AP35" s="205"/>
      <c r="AQ35" s="205"/>
      <c r="AR35" s="205"/>
      <c r="AS35" s="205"/>
      <c r="AT35" s="205"/>
      <c r="AU35" s="205"/>
      <c r="AV35" s="205"/>
      <c r="AW35" s="205"/>
      <c r="AX35" s="205"/>
      <c r="AY35" s="205"/>
      <c r="AZ35" s="205"/>
      <c r="BA35" s="205"/>
      <c r="BB35" s="205"/>
      <c r="BC35" s="205"/>
      <c r="BD35" s="205"/>
      <c r="BE35" s="205"/>
      <c r="BF35" s="205"/>
      <c r="BG35" s="205"/>
      <c r="BH35" s="205"/>
      <c r="BI35" s="205"/>
      <c r="BJ35" s="205"/>
      <c r="BK35" s="205"/>
      <c r="BL35" s="205"/>
      <c r="BM35" s="205"/>
      <c r="BN35" s="205"/>
      <c r="BO35" s="205"/>
      <c r="BP35" s="205"/>
      <c r="BQ35" s="205"/>
      <c r="BR35" s="205"/>
      <c r="BS35" s="205"/>
      <c r="BT35" s="205"/>
      <c r="BU35" s="205"/>
      <c r="BV35" s="205"/>
      <c r="BW35" s="205"/>
      <c r="BX35" s="205"/>
      <c r="BY35" s="205"/>
      <c r="BZ35" s="205"/>
      <c r="CA35" s="205"/>
      <c r="CB35" s="205"/>
      <c r="CC35" s="205"/>
      <c r="CD35" s="205"/>
      <c r="CE35" s="205"/>
      <c r="CF35" s="205"/>
      <c r="CG35" s="205"/>
      <c r="CH35" s="205"/>
      <c r="CI35" s="205"/>
      <c r="CJ35" s="205"/>
      <c r="CK35" s="205"/>
      <c r="CL35" s="205"/>
      <c r="CM35" s="205"/>
      <c r="CN35" s="205"/>
      <c r="CO35" s="205"/>
      <c r="CP35" s="205"/>
      <c r="CQ35" s="205"/>
      <c r="CR35" s="205"/>
      <c r="CS35" s="205"/>
      <c r="CT35" s="205"/>
      <c r="CU35" s="205"/>
      <c r="CV35" s="205"/>
      <c r="CW35" s="205"/>
      <c r="CX35" s="205"/>
      <c r="CY35" s="205"/>
      <c r="CZ35" s="205"/>
      <c r="DA35" s="205"/>
      <c r="DB35" s="205"/>
      <c r="DC35" s="205"/>
      <c r="DD35" s="205"/>
      <c r="DE35" s="205"/>
      <c r="DF35" s="205"/>
      <c r="DG35" s="205"/>
      <c r="DH35" s="205"/>
      <c r="DI35" s="205"/>
      <c r="DJ35" s="205"/>
      <c r="DK35" s="205"/>
    </row>
    <row r="36" spans="1:115" s="204" customFormat="1" ht="16.5">
      <c r="A36" s="245" t="s">
        <v>127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01"/>
      <c r="AC36" s="201"/>
      <c r="AD36" s="201"/>
      <c r="AE36" s="201"/>
      <c r="AF36" s="201"/>
      <c r="AG36" s="201"/>
      <c r="AH36" s="201"/>
      <c r="AI36" s="205"/>
      <c r="AJ36" s="205"/>
      <c r="AK36" s="205"/>
      <c r="AL36" s="205"/>
      <c r="AM36" s="205"/>
      <c r="AN36" s="205"/>
      <c r="AO36" s="205"/>
      <c r="AP36" s="205"/>
      <c r="AQ36" s="205"/>
      <c r="AR36" s="205"/>
      <c r="AS36" s="205"/>
      <c r="AT36" s="205"/>
      <c r="AU36" s="205"/>
      <c r="AV36" s="205"/>
      <c r="AW36" s="205"/>
      <c r="AX36" s="205"/>
      <c r="AY36" s="205"/>
      <c r="AZ36" s="205"/>
      <c r="BA36" s="205"/>
      <c r="BB36" s="205"/>
      <c r="BC36" s="205"/>
      <c r="BD36" s="205"/>
      <c r="BE36" s="205"/>
      <c r="BF36" s="205"/>
      <c r="BG36" s="205"/>
      <c r="BH36" s="205"/>
      <c r="BI36" s="205"/>
      <c r="BJ36" s="205"/>
      <c r="BK36" s="205"/>
      <c r="BL36" s="205"/>
      <c r="BM36" s="205"/>
      <c r="BN36" s="205"/>
      <c r="BO36" s="205"/>
      <c r="BP36" s="205"/>
      <c r="BQ36" s="205"/>
      <c r="BR36" s="205"/>
      <c r="BS36" s="205"/>
      <c r="BT36" s="205"/>
      <c r="BU36" s="205"/>
      <c r="BV36" s="205"/>
      <c r="BW36" s="205"/>
      <c r="BX36" s="205"/>
      <c r="BY36" s="205"/>
      <c r="BZ36" s="205"/>
      <c r="CA36" s="205"/>
      <c r="CB36" s="205"/>
      <c r="CC36" s="205"/>
      <c r="CD36" s="205"/>
      <c r="CE36" s="205"/>
      <c r="CF36" s="205"/>
      <c r="CG36" s="205"/>
      <c r="CH36" s="205"/>
      <c r="CI36" s="205"/>
      <c r="CJ36" s="205"/>
      <c r="CK36" s="205"/>
      <c r="CL36" s="205"/>
      <c r="CM36" s="205"/>
      <c r="CN36" s="205"/>
      <c r="CO36" s="205"/>
      <c r="CP36" s="205"/>
      <c r="CQ36" s="205"/>
      <c r="CR36" s="205"/>
      <c r="CS36" s="205"/>
      <c r="CT36" s="205"/>
      <c r="CU36" s="205"/>
      <c r="CV36" s="205"/>
      <c r="CW36" s="205"/>
      <c r="CX36" s="205"/>
      <c r="CY36" s="205"/>
      <c r="CZ36" s="205"/>
      <c r="DA36" s="205"/>
      <c r="DB36" s="205"/>
      <c r="DC36" s="205"/>
      <c r="DD36" s="205"/>
      <c r="DE36" s="205"/>
      <c r="DF36" s="205"/>
      <c r="DG36" s="205"/>
      <c r="DH36" s="205"/>
      <c r="DI36" s="205"/>
      <c r="DJ36" s="205"/>
      <c r="DK36" s="205"/>
    </row>
    <row r="37" spans="1:115" s="204" customFormat="1" ht="16.5">
      <c r="A37" s="246" t="s">
        <v>128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01"/>
      <c r="AC37" s="201"/>
      <c r="AD37" s="201"/>
      <c r="AE37" s="201"/>
      <c r="AF37" s="201"/>
      <c r="AG37" s="201"/>
      <c r="AH37" s="201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5"/>
      <c r="BK37" s="205"/>
      <c r="BL37" s="205"/>
      <c r="BM37" s="205"/>
      <c r="BN37" s="205"/>
      <c r="BO37" s="205"/>
      <c r="BP37" s="205"/>
      <c r="BQ37" s="205"/>
      <c r="BR37" s="205"/>
      <c r="BS37" s="205"/>
      <c r="BT37" s="205"/>
      <c r="BU37" s="205"/>
      <c r="BV37" s="205"/>
      <c r="BW37" s="205"/>
      <c r="BX37" s="205"/>
      <c r="BY37" s="205"/>
      <c r="BZ37" s="205"/>
      <c r="CA37" s="205"/>
      <c r="CB37" s="205"/>
      <c r="CC37" s="205"/>
      <c r="CD37" s="205"/>
      <c r="CE37" s="205"/>
      <c r="CF37" s="205"/>
      <c r="CG37" s="205"/>
      <c r="CH37" s="205"/>
      <c r="CI37" s="205"/>
      <c r="CJ37" s="205"/>
      <c r="CK37" s="205"/>
      <c r="CL37" s="205"/>
      <c r="CM37" s="205"/>
      <c r="CN37" s="205"/>
      <c r="CO37" s="205"/>
      <c r="CP37" s="205"/>
      <c r="CQ37" s="205"/>
      <c r="CR37" s="205"/>
      <c r="CS37" s="205"/>
      <c r="CT37" s="205"/>
      <c r="CU37" s="205"/>
      <c r="CV37" s="205"/>
      <c r="CW37" s="205"/>
      <c r="CX37" s="205"/>
      <c r="CY37" s="205"/>
      <c r="CZ37" s="205"/>
      <c r="DA37" s="205"/>
      <c r="DB37" s="205"/>
      <c r="DC37" s="205"/>
      <c r="DD37" s="205"/>
      <c r="DE37" s="205"/>
      <c r="DF37" s="205"/>
      <c r="DG37" s="205"/>
      <c r="DH37" s="205"/>
      <c r="DI37" s="205"/>
      <c r="DJ37" s="205"/>
      <c r="DK37" s="205"/>
    </row>
    <row r="38" spans="1:115" s="204" customFormat="1" ht="16.5">
      <c r="A38" s="245" t="s">
        <v>129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01"/>
      <c r="AC38" s="201"/>
      <c r="AD38" s="201"/>
      <c r="AE38" s="201"/>
      <c r="AF38" s="201"/>
      <c r="AG38" s="201"/>
      <c r="AH38" s="201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5"/>
      <c r="BR38" s="205"/>
      <c r="BS38" s="205"/>
      <c r="BT38" s="205"/>
      <c r="BU38" s="205"/>
      <c r="BV38" s="205"/>
      <c r="BW38" s="205"/>
      <c r="BX38" s="205"/>
      <c r="BY38" s="205"/>
      <c r="BZ38" s="205"/>
      <c r="CA38" s="205"/>
      <c r="CB38" s="205"/>
      <c r="CC38" s="205"/>
      <c r="CD38" s="205"/>
      <c r="CE38" s="205"/>
      <c r="CF38" s="205"/>
      <c r="CG38" s="205"/>
      <c r="CH38" s="205"/>
      <c r="CI38" s="205"/>
      <c r="CJ38" s="205"/>
      <c r="CK38" s="205"/>
      <c r="CL38" s="205"/>
      <c r="CM38" s="205"/>
      <c r="CN38" s="205"/>
      <c r="CO38" s="205"/>
      <c r="CP38" s="205"/>
      <c r="CQ38" s="205"/>
      <c r="CR38" s="205"/>
      <c r="CS38" s="205"/>
      <c r="CT38" s="205"/>
      <c r="CU38" s="205"/>
      <c r="CV38" s="205"/>
      <c r="CW38" s="205"/>
      <c r="CX38" s="205"/>
      <c r="CY38" s="205"/>
      <c r="CZ38" s="205"/>
      <c r="DA38" s="205"/>
      <c r="DB38" s="205"/>
      <c r="DC38" s="205"/>
      <c r="DD38" s="205"/>
      <c r="DE38" s="205"/>
      <c r="DF38" s="205"/>
      <c r="DG38" s="205"/>
      <c r="DH38" s="205"/>
      <c r="DI38" s="205"/>
      <c r="DJ38" s="205"/>
      <c r="DK38" s="205"/>
    </row>
    <row r="39" spans="1:115" s="204" customFormat="1" ht="16.5">
      <c r="A39" s="245" t="s">
        <v>130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01"/>
      <c r="AC39" s="201"/>
      <c r="AD39" s="201"/>
      <c r="AE39" s="201"/>
      <c r="AF39" s="201"/>
      <c r="AG39" s="201"/>
      <c r="AH39" s="201"/>
      <c r="AI39" s="205"/>
      <c r="AJ39" s="205"/>
      <c r="AK39" s="205"/>
      <c r="AL39" s="205"/>
      <c r="AM39" s="205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AZ39" s="205"/>
      <c r="BA39" s="205"/>
      <c r="BB39" s="205"/>
      <c r="BC39" s="205"/>
      <c r="BD39" s="205"/>
      <c r="BE39" s="205"/>
      <c r="BF39" s="205"/>
      <c r="BG39" s="205"/>
      <c r="BH39" s="205"/>
      <c r="BI39" s="205"/>
      <c r="BJ39" s="205"/>
      <c r="BK39" s="205"/>
      <c r="BL39" s="205"/>
      <c r="BM39" s="205"/>
      <c r="BN39" s="205"/>
      <c r="BO39" s="205"/>
      <c r="BP39" s="205"/>
      <c r="BQ39" s="205"/>
      <c r="BR39" s="205"/>
      <c r="BS39" s="205"/>
      <c r="BT39" s="205"/>
      <c r="BU39" s="205"/>
      <c r="BV39" s="205"/>
      <c r="BW39" s="205"/>
      <c r="BX39" s="205"/>
      <c r="BY39" s="205"/>
      <c r="BZ39" s="205"/>
      <c r="CA39" s="205"/>
      <c r="CB39" s="205"/>
      <c r="CC39" s="205"/>
      <c r="CD39" s="205"/>
      <c r="CE39" s="205"/>
      <c r="CF39" s="205"/>
      <c r="CG39" s="205"/>
      <c r="CH39" s="205"/>
      <c r="CI39" s="205"/>
      <c r="CJ39" s="205"/>
      <c r="CK39" s="205"/>
      <c r="CL39" s="205"/>
      <c r="CM39" s="205"/>
      <c r="CN39" s="205"/>
      <c r="CO39" s="205"/>
      <c r="CP39" s="205"/>
      <c r="CQ39" s="205"/>
      <c r="CR39" s="205"/>
      <c r="CS39" s="205"/>
      <c r="CT39" s="205"/>
      <c r="CU39" s="205"/>
      <c r="CV39" s="205"/>
      <c r="CW39" s="205"/>
      <c r="CX39" s="205"/>
      <c r="CY39" s="205"/>
      <c r="CZ39" s="205"/>
      <c r="DA39" s="205"/>
      <c r="DB39" s="205"/>
      <c r="DC39" s="205"/>
      <c r="DD39" s="205"/>
      <c r="DE39" s="205"/>
      <c r="DF39" s="205"/>
      <c r="DG39" s="205"/>
      <c r="DH39" s="205"/>
      <c r="DI39" s="205"/>
      <c r="DJ39" s="205"/>
      <c r="DK39" s="205"/>
    </row>
    <row r="40" spans="1:115" s="204" customFormat="1" ht="16.5">
      <c r="A40" s="245" t="s">
        <v>131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01"/>
      <c r="AC40" s="201"/>
      <c r="AD40" s="201"/>
      <c r="AE40" s="201"/>
      <c r="AF40" s="201"/>
      <c r="AG40" s="201"/>
      <c r="AH40" s="201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05"/>
      <c r="BC40" s="205"/>
      <c r="BD40" s="205"/>
      <c r="BE40" s="205"/>
      <c r="BF40" s="205"/>
      <c r="BG40" s="205"/>
      <c r="BH40" s="205"/>
      <c r="BI40" s="205"/>
      <c r="BJ40" s="205"/>
      <c r="BK40" s="205"/>
      <c r="BL40" s="205"/>
      <c r="BM40" s="205"/>
      <c r="BN40" s="205"/>
      <c r="BO40" s="205"/>
      <c r="BP40" s="205"/>
      <c r="BQ40" s="205"/>
      <c r="BR40" s="205"/>
      <c r="BS40" s="205"/>
      <c r="BT40" s="205"/>
      <c r="BU40" s="205"/>
      <c r="BV40" s="205"/>
      <c r="BW40" s="205"/>
      <c r="BX40" s="205"/>
      <c r="BY40" s="205"/>
      <c r="BZ40" s="205"/>
      <c r="CA40" s="205"/>
      <c r="CB40" s="205"/>
      <c r="CC40" s="205"/>
      <c r="CD40" s="205"/>
      <c r="CE40" s="205"/>
      <c r="CF40" s="205"/>
      <c r="CG40" s="205"/>
      <c r="CH40" s="205"/>
      <c r="CI40" s="205"/>
      <c r="CJ40" s="205"/>
      <c r="CK40" s="205"/>
      <c r="CL40" s="205"/>
      <c r="CM40" s="205"/>
      <c r="CN40" s="205"/>
      <c r="CO40" s="205"/>
      <c r="CP40" s="205"/>
      <c r="CQ40" s="205"/>
      <c r="CR40" s="205"/>
      <c r="CS40" s="205"/>
      <c r="CT40" s="205"/>
      <c r="CU40" s="205"/>
      <c r="CV40" s="205"/>
      <c r="CW40" s="205"/>
      <c r="CX40" s="205"/>
      <c r="CY40" s="205"/>
      <c r="CZ40" s="205"/>
      <c r="DA40" s="205"/>
      <c r="DB40" s="205"/>
      <c r="DC40" s="205"/>
      <c r="DD40" s="205"/>
      <c r="DE40" s="205"/>
      <c r="DF40" s="205"/>
      <c r="DG40" s="205"/>
      <c r="DH40" s="205"/>
      <c r="DI40" s="205"/>
      <c r="DJ40" s="205"/>
      <c r="DK40" s="205"/>
    </row>
    <row r="41" spans="1:115" s="204" customFormat="1" ht="16.5">
      <c r="A41" s="245" t="s">
        <v>132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01"/>
      <c r="AC41" s="201"/>
      <c r="AD41" s="201"/>
      <c r="AE41" s="201"/>
      <c r="AF41" s="201"/>
      <c r="AG41" s="201"/>
      <c r="AH41" s="201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5"/>
      <c r="BN41" s="205"/>
      <c r="BO41" s="205"/>
      <c r="BP41" s="205"/>
      <c r="BQ41" s="205"/>
      <c r="BR41" s="205"/>
      <c r="BS41" s="205"/>
      <c r="BT41" s="205"/>
      <c r="BU41" s="205"/>
      <c r="BV41" s="205"/>
      <c r="BW41" s="205"/>
      <c r="BX41" s="205"/>
      <c r="BY41" s="205"/>
      <c r="BZ41" s="205"/>
      <c r="CA41" s="205"/>
      <c r="CB41" s="205"/>
      <c r="CC41" s="205"/>
      <c r="CD41" s="205"/>
      <c r="CE41" s="205"/>
      <c r="CF41" s="205"/>
      <c r="CG41" s="205"/>
      <c r="CH41" s="205"/>
      <c r="CI41" s="205"/>
      <c r="CJ41" s="205"/>
      <c r="CK41" s="205"/>
      <c r="CL41" s="205"/>
      <c r="CM41" s="205"/>
      <c r="CN41" s="205"/>
      <c r="CO41" s="205"/>
      <c r="CP41" s="205"/>
      <c r="CQ41" s="205"/>
      <c r="CR41" s="205"/>
      <c r="CS41" s="205"/>
      <c r="CT41" s="205"/>
      <c r="CU41" s="205"/>
      <c r="CV41" s="205"/>
      <c r="CW41" s="205"/>
      <c r="CX41" s="205"/>
      <c r="CY41" s="205"/>
      <c r="CZ41" s="205"/>
      <c r="DA41" s="205"/>
      <c r="DB41" s="205"/>
      <c r="DC41" s="205"/>
      <c r="DD41" s="205"/>
      <c r="DE41" s="205"/>
      <c r="DF41" s="205"/>
      <c r="DG41" s="205"/>
      <c r="DH41" s="205"/>
      <c r="DI41" s="205"/>
      <c r="DJ41" s="205"/>
      <c r="DK41" s="205"/>
    </row>
    <row r="42" spans="1:115" s="204" customFormat="1" ht="16.5">
      <c r="A42" s="245" t="s">
        <v>133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05"/>
      <c r="BL42" s="205"/>
      <c r="BM42" s="205"/>
      <c r="BN42" s="205"/>
      <c r="BO42" s="205"/>
      <c r="BP42" s="205"/>
      <c r="BQ42" s="205"/>
      <c r="BR42" s="205"/>
      <c r="BS42" s="205"/>
      <c r="BT42" s="205"/>
      <c r="BU42" s="205"/>
      <c r="BV42" s="205"/>
      <c r="BW42" s="205"/>
      <c r="BX42" s="205"/>
      <c r="BY42" s="205"/>
      <c r="BZ42" s="205"/>
      <c r="CA42" s="205"/>
      <c r="CB42" s="205"/>
      <c r="CC42" s="205"/>
      <c r="CD42" s="205"/>
      <c r="CE42" s="205"/>
      <c r="CF42" s="205"/>
      <c r="CG42" s="205"/>
      <c r="CH42" s="205"/>
      <c r="CI42" s="205"/>
      <c r="CJ42" s="205"/>
      <c r="CK42" s="205"/>
      <c r="CL42" s="205"/>
      <c r="CM42" s="205"/>
      <c r="CN42" s="205"/>
      <c r="CO42" s="205"/>
      <c r="CP42" s="205"/>
      <c r="CQ42" s="205"/>
      <c r="CR42" s="205"/>
      <c r="CS42" s="205"/>
      <c r="CT42" s="205"/>
      <c r="CU42" s="205"/>
      <c r="CV42" s="205"/>
      <c r="CW42" s="205"/>
      <c r="CX42" s="205"/>
      <c r="CY42" s="205"/>
      <c r="CZ42" s="205"/>
      <c r="DA42" s="205"/>
      <c r="DB42" s="205"/>
      <c r="DC42" s="205"/>
      <c r="DD42" s="205"/>
      <c r="DE42" s="205"/>
      <c r="DF42" s="205"/>
      <c r="DG42" s="205"/>
      <c r="DH42" s="205"/>
      <c r="DI42" s="205"/>
      <c r="DJ42" s="205"/>
      <c r="DK42" s="205"/>
    </row>
    <row r="43" spans="1:115" ht="16.5">
      <c r="A43" s="147"/>
      <c r="B43" s="57"/>
      <c r="C43" s="58"/>
      <c r="D43" s="57"/>
      <c r="E43" s="57"/>
      <c r="F43" s="59"/>
      <c r="G43" s="60"/>
      <c r="H43" s="57"/>
      <c r="I43" s="59"/>
      <c r="J43" s="57"/>
      <c r="K43" s="57"/>
      <c r="L43" s="59"/>
      <c r="M43" s="61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62"/>
      <c r="Y43" s="59"/>
      <c r="Z43" s="59"/>
      <c r="AA43" s="59"/>
      <c r="AB43" s="59"/>
      <c r="AC43" s="59"/>
      <c r="AD43" s="59"/>
      <c r="AE43" s="59"/>
      <c r="AF43" s="59"/>
      <c r="AG43" s="59"/>
      <c r="AH43" s="59"/>
    </row>
    <row r="44" spans="1:115">
      <c r="A44" s="105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</row>
    <row r="45" spans="1:115">
      <c r="A45" s="105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</row>
    <row r="46" spans="1:115">
      <c r="A46" s="105"/>
      <c r="B46" s="33"/>
      <c r="C46" s="33"/>
    </row>
    <row r="47" spans="1:115">
      <c r="B47" s="33"/>
      <c r="C47" s="33"/>
    </row>
    <row r="48" spans="1:115">
      <c r="B48" s="33"/>
      <c r="C48" s="33"/>
    </row>
    <row r="49" spans="2:3">
      <c r="B49" s="33"/>
      <c r="C49" s="33"/>
    </row>
    <row r="50" spans="2:3">
      <c r="B50" s="33"/>
      <c r="C50" s="33"/>
    </row>
    <row r="51" spans="2:3">
      <c r="B51" s="33"/>
      <c r="C51" s="33"/>
    </row>
    <row r="52" spans="2:3">
      <c r="B52" s="33"/>
      <c r="C52" s="33"/>
    </row>
    <row r="53" spans="2:3">
      <c r="B53" s="33"/>
      <c r="C53" s="33"/>
    </row>
    <row r="54" spans="2:3">
      <c r="B54" s="33"/>
      <c r="C54" s="33"/>
    </row>
    <row r="55" spans="2:3">
      <c r="B55" s="33"/>
      <c r="C55" s="33"/>
    </row>
    <row r="56" spans="2:3">
      <c r="B56" s="33"/>
      <c r="C56" s="33"/>
    </row>
    <row r="57" spans="2:3">
      <c r="B57" s="33"/>
      <c r="C57" s="33"/>
    </row>
    <row r="58" spans="2:3">
      <c r="B58" s="33"/>
      <c r="C58" s="33"/>
    </row>
    <row r="59" spans="2:3">
      <c r="B59" s="33"/>
      <c r="C59" s="33"/>
    </row>
    <row r="60" spans="2:3">
      <c r="B60" s="33"/>
      <c r="C60" s="33"/>
    </row>
    <row r="61" spans="2:3">
      <c r="B61" s="33"/>
      <c r="C61" s="33"/>
    </row>
    <row r="62" spans="2:3">
      <c r="B62" s="33"/>
      <c r="C62" s="33"/>
    </row>
    <row r="63" spans="2:3">
      <c r="B63" s="33"/>
      <c r="C63" s="33"/>
    </row>
    <row r="64" spans="2:3">
      <c r="B64" s="33"/>
      <c r="C64" s="33"/>
    </row>
  </sheetData>
  <mergeCells count="1">
    <mergeCell ref="A1:AH1"/>
  </mergeCells>
  <phoneticPr fontId="4" type="noConversion"/>
  <printOptions horizontalCentered="1"/>
  <pageMargins left="0.19685039370078741" right="0.19685039370078741" top="1.2204724409448819" bottom="0.23622047244094491" header="0.39370078740157483" footer="0.19685039370078741"/>
  <pageSetup paperSize="9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5"/>
  <sheetViews>
    <sheetView zoomScale="85" zoomScaleNormal="85" workbookViewId="0">
      <selection activeCell="I17" sqref="I17"/>
    </sheetView>
  </sheetViews>
  <sheetFormatPr defaultRowHeight="15.75"/>
  <cols>
    <col min="1" max="1" width="16.625" style="24" customWidth="1"/>
    <col min="2" max="8" width="14.625" style="24" customWidth="1"/>
    <col min="9" max="9" width="15.5" style="24" customWidth="1"/>
    <col min="10" max="10" width="11.625" style="24" customWidth="1"/>
    <col min="11" max="16384" width="9" style="24"/>
  </cols>
  <sheetData>
    <row r="1" spans="1:117" ht="30" customHeight="1">
      <c r="A1" s="416" t="s">
        <v>181</v>
      </c>
      <c r="B1" s="422"/>
      <c r="C1" s="422"/>
      <c r="D1" s="422"/>
      <c r="E1" s="422"/>
      <c r="F1" s="422"/>
      <c r="G1" s="422"/>
      <c r="H1" s="422"/>
      <c r="I1" s="422"/>
    </row>
    <row r="2" spans="1:117" ht="17.25" thickBot="1">
      <c r="A2" s="8"/>
      <c r="B2" s="29"/>
      <c r="C2" s="29"/>
      <c r="D2" s="29"/>
      <c r="E2" s="29"/>
      <c r="F2" s="29"/>
      <c r="G2" s="29"/>
      <c r="H2" s="29"/>
      <c r="I2" s="326" t="s">
        <v>36</v>
      </c>
    </row>
    <row r="3" spans="1:117" s="71" customFormat="1" ht="24.75" customHeight="1" thickBot="1">
      <c r="A3" s="11" t="s">
        <v>1</v>
      </c>
      <c r="B3" s="329" t="s">
        <v>75</v>
      </c>
      <c r="C3" s="330" t="s">
        <v>75</v>
      </c>
      <c r="D3" s="330" t="s">
        <v>75</v>
      </c>
      <c r="E3" s="330" t="s">
        <v>75</v>
      </c>
      <c r="F3" s="330" t="s">
        <v>75</v>
      </c>
      <c r="G3" s="330" t="s">
        <v>75</v>
      </c>
      <c r="H3" s="70"/>
      <c r="I3" s="101" t="s">
        <v>28</v>
      </c>
    </row>
    <row r="4" spans="1:117" ht="24.75" customHeight="1">
      <c r="A4" s="327" t="s">
        <v>27</v>
      </c>
      <c r="B4" s="328"/>
      <c r="C4" s="328"/>
      <c r="D4" s="328"/>
      <c r="E4" s="328"/>
      <c r="F4" s="328"/>
      <c r="G4" s="328"/>
      <c r="H4" s="328"/>
      <c r="I4" s="331">
        <f>SUM(B4:H4)</f>
        <v>0</v>
      </c>
    </row>
    <row r="5" spans="1:117" ht="24.75" customHeight="1">
      <c r="A5" s="312" t="s">
        <v>61</v>
      </c>
      <c r="B5" s="152"/>
      <c r="C5" s="152"/>
      <c r="D5" s="152"/>
      <c r="E5" s="152"/>
      <c r="F5" s="152"/>
      <c r="G5" s="152"/>
      <c r="H5" s="152"/>
      <c r="I5" s="153">
        <f>SUM(B5:H5)</f>
        <v>0</v>
      </c>
    </row>
    <row r="6" spans="1:117" ht="24.75" customHeight="1">
      <c r="A6" s="312"/>
      <c r="B6" s="152"/>
      <c r="C6" s="152"/>
      <c r="D6" s="152"/>
      <c r="E6" s="152"/>
      <c r="F6" s="152"/>
      <c r="G6" s="152"/>
      <c r="H6" s="152"/>
      <c r="I6" s="153">
        <f>SUM(B6:H6)</f>
        <v>0</v>
      </c>
    </row>
    <row r="7" spans="1:117" ht="24.75" customHeight="1" thickBot="1">
      <c r="A7" s="313"/>
      <c r="B7" s="336"/>
      <c r="C7" s="336"/>
      <c r="D7" s="336"/>
      <c r="E7" s="336"/>
      <c r="F7" s="336"/>
      <c r="G7" s="336"/>
      <c r="H7" s="336"/>
      <c r="I7" s="332">
        <f>SUM(B7:H7)</f>
        <v>0</v>
      </c>
    </row>
    <row r="8" spans="1:117" ht="24.75" customHeight="1" thickBot="1">
      <c r="A8" s="333" t="s">
        <v>29</v>
      </c>
      <c r="B8" s="334">
        <f t="shared" ref="B8:H8" si="0">SUM(B4:B7)</f>
        <v>0</v>
      </c>
      <c r="C8" s="334">
        <f t="shared" si="0"/>
        <v>0</v>
      </c>
      <c r="D8" s="334">
        <f t="shared" si="0"/>
        <v>0</v>
      </c>
      <c r="E8" s="334">
        <f t="shared" si="0"/>
        <v>0</v>
      </c>
      <c r="F8" s="334">
        <f t="shared" si="0"/>
        <v>0</v>
      </c>
      <c r="G8" s="334">
        <f t="shared" si="0"/>
        <v>0</v>
      </c>
      <c r="H8" s="334">
        <f t="shared" si="0"/>
        <v>0</v>
      </c>
      <c r="I8" s="335">
        <f>SUM(B8:H8)</f>
        <v>0</v>
      </c>
    </row>
    <row r="9" spans="1:117" s="43" customFormat="1" ht="30" customHeight="1">
      <c r="A9" s="423" t="s">
        <v>240</v>
      </c>
      <c r="B9" s="424"/>
      <c r="C9" s="424"/>
      <c r="D9" s="424"/>
      <c r="E9" s="424"/>
      <c r="F9" s="424"/>
      <c r="G9" s="424"/>
      <c r="H9" s="424"/>
      <c r="I9" s="424"/>
    </row>
    <row r="10" spans="1:117" s="43" customFormat="1" ht="12.75"/>
    <row r="11" spans="1:117" s="43" customFormat="1" ht="12.75"/>
    <row r="12" spans="1:117" s="43" customFormat="1" ht="16.5">
      <c r="A12" s="58"/>
      <c r="F12" s="62"/>
      <c r="G12" s="62"/>
    </row>
    <row r="13" spans="1:117" ht="16.5">
      <c r="C13" s="57"/>
      <c r="E13" s="57"/>
      <c r="J13" s="57"/>
      <c r="L13" s="57"/>
      <c r="M13" s="57"/>
      <c r="O13" s="61"/>
      <c r="Z13" s="62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</row>
    <row r="17" spans="3:4">
      <c r="C17" s="33"/>
      <c r="D17" s="33"/>
    </row>
    <row r="18" spans="3:4">
      <c r="C18" s="33"/>
      <c r="D18" s="33"/>
    </row>
    <row r="19" spans="3:4">
      <c r="C19" s="33"/>
      <c r="D19" s="33"/>
    </row>
    <row r="20" spans="3:4">
      <c r="C20" s="33"/>
      <c r="D20" s="33"/>
    </row>
    <row r="21" spans="3:4">
      <c r="C21" s="33"/>
      <c r="D21" s="33"/>
    </row>
    <row r="22" spans="3:4">
      <c r="C22" s="33"/>
      <c r="D22" s="33"/>
    </row>
    <row r="23" spans="3:4">
      <c r="C23" s="33"/>
      <c r="D23" s="33"/>
    </row>
    <row r="24" spans="3:4">
      <c r="C24" s="33"/>
      <c r="D24" s="33"/>
    </row>
    <row r="25" spans="3:4">
      <c r="C25" s="33"/>
      <c r="D25" s="33"/>
    </row>
    <row r="26" spans="3:4">
      <c r="C26" s="33"/>
      <c r="D26" s="33"/>
    </row>
    <row r="27" spans="3:4">
      <c r="C27" s="33"/>
      <c r="D27" s="33"/>
    </row>
    <row r="28" spans="3:4">
      <c r="C28" s="33"/>
      <c r="D28" s="33"/>
    </row>
    <row r="29" spans="3:4">
      <c r="C29" s="33"/>
      <c r="D29" s="33"/>
    </row>
    <row r="30" spans="3:4">
      <c r="C30" s="33"/>
      <c r="D30" s="33"/>
    </row>
    <row r="31" spans="3:4">
      <c r="C31" s="33"/>
      <c r="D31" s="33"/>
    </row>
    <row r="32" spans="3:4">
      <c r="C32" s="33"/>
      <c r="D32" s="33"/>
    </row>
    <row r="33" spans="3:4">
      <c r="C33" s="33"/>
      <c r="D33" s="33"/>
    </row>
    <row r="34" spans="3:4">
      <c r="C34" s="33"/>
      <c r="D34" s="33"/>
    </row>
    <row r="35" spans="3:4">
      <c r="C35" s="33"/>
      <c r="D35" s="33"/>
    </row>
  </sheetData>
  <mergeCells count="2">
    <mergeCell ref="A1:I1"/>
    <mergeCell ref="A9:I9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37"/>
  <sheetViews>
    <sheetView zoomScale="85" zoomScaleNormal="85" workbookViewId="0">
      <selection activeCell="D24" sqref="D24"/>
    </sheetView>
  </sheetViews>
  <sheetFormatPr defaultRowHeight="15.75"/>
  <cols>
    <col min="1" max="1" width="16.625" style="24" customWidth="1"/>
    <col min="2" max="8" width="14.625" style="24" customWidth="1"/>
    <col min="9" max="9" width="15.5" style="24" customWidth="1"/>
    <col min="10" max="10" width="11.625" style="24" customWidth="1"/>
    <col min="11" max="16384" width="9" style="24"/>
  </cols>
  <sheetData>
    <row r="1" spans="1:117" ht="30" customHeight="1">
      <c r="A1" s="416" t="s">
        <v>119</v>
      </c>
      <c r="B1" s="422"/>
      <c r="C1" s="422"/>
      <c r="D1" s="422"/>
      <c r="E1" s="422"/>
      <c r="F1" s="422"/>
      <c r="G1" s="422"/>
      <c r="H1" s="422"/>
      <c r="I1" s="422"/>
    </row>
    <row r="2" spans="1:117" ht="17.25" thickBot="1">
      <c r="A2" s="8"/>
      <c r="B2" s="150"/>
      <c r="C2" s="150"/>
      <c r="D2" s="150"/>
      <c r="E2" s="150"/>
      <c r="F2" s="150"/>
      <c r="G2" s="150"/>
      <c r="H2" s="150"/>
      <c r="I2" s="132" t="s">
        <v>36</v>
      </c>
    </row>
    <row r="3" spans="1:117" s="71" customFormat="1" ht="24.75" customHeight="1" thickBot="1">
      <c r="A3" s="11" t="s">
        <v>1</v>
      </c>
      <c r="B3" s="208" t="s">
        <v>76</v>
      </c>
      <c r="C3" s="209" t="s">
        <v>76</v>
      </c>
      <c r="D3" s="209" t="s">
        <v>76</v>
      </c>
      <c r="E3" s="209" t="s">
        <v>76</v>
      </c>
      <c r="F3" s="209" t="s">
        <v>76</v>
      </c>
      <c r="G3" s="209" t="s">
        <v>76</v>
      </c>
      <c r="H3" s="70"/>
      <c r="I3" s="101" t="s">
        <v>28</v>
      </c>
    </row>
    <row r="4" spans="1:117" ht="24.75" customHeight="1">
      <c r="A4" s="151" t="s">
        <v>27</v>
      </c>
      <c r="B4" s="152"/>
      <c r="C4" s="152"/>
      <c r="D4" s="152"/>
      <c r="E4" s="152"/>
      <c r="F4" s="152"/>
      <c r="G4" s="152"/>
      <c r="H4" s="152"/>
      <c r="I4" s="153">
        <f>SUM(B4:H4)</f>
        <v>0</v>
      </c>
    </row>
    <row r="5" spans="1:117" ht="24.75" customHeight="1">
      <c r="A5" s="154" t="s">
        <v>61</v>
      </c>
      <c r="B5" s="152"/>
      <c r="C5" s="152"/>
      <c r="D5" s="152"/>
      <c r="E5" s="152"/>
      <c r="F5" s="152"/>
      <c r="G5" s="152"/>
      <c r="H5" s="152"/>
      <c r="I5" s="153">
        <f>SUM(B5:H5)</f>
        <v>0</v>
      </c>
    </row>
    <row r="6" spans="1:117" ht="24.75" customHeight="1">
      <c r="A6" s="154"/>
      <c r="B6" s="152"/>
      <c r="C6" s="152"/>
      <c r="D6" s="152"/>
      <c r="E6" s="152"/>
      <c r="F6" s="152"/>
      <c r="G6" s="152"/>
      <c r="H6" s="152"/>
      <c r="I6" s="153">
        <f>SUM(B6:H6)</f>
        <v>0</v>
      </c>
    </row>
    <row r="7" spans="1:117" ht="24.75" customHeight="1">
      <c r="A7" s="154"/>
      <c r="B7" s="152"/>
      <c r="C7" s="152"/>
      <c r="D7" s="152"/>
      <c r="E7" s="152"/>
      <c r="F7" s="152"/>
      <c r="G7" s="152"/>
      <c r="H7" s="152"/>
      <c r="I7" s="153">
        <f>SUM(B7:H7)</f>
        <v>0</v>
      </c>
    </row>
    <row r="8" spans="1:117" ht="24.75" customHeight="1" thickBot="1">
      <c r="A8" s="102" t="s">
        <v>29</v>
      </c>
      <c r="B8" s="155">
        <f t="shared" ref="B8:H8" si="0">SUM(B4:B7)</f>
        <v>0</v>
      </c>
      <c r="C8" s="155">
        <f t="shared" si="0"/>
        <v>0</v>
      </c>
      <c r="D8" s="155">
        <f t="shared" si="0"/>
        <v>0</v>
      </c>
      <c r="E8" s="155">
        <f t="shared" si="0"/>
        <v>0</v>
      </c>
      <c r="F8" s="155">
        <f t="shared" si="0"/>
        <v>0</v>
      </c>
      <c r="G8" s="155">
        <f t="shared" si="0"/>
        <v>0</v>
      </c>
      <c r="H8" s="155">
        <f t="shared" si="0"/>
        <v>0</v>
      </c>
      <c r="I8" s="155">
        <f>SUM(B8:H8)</f>
        <v>0</v>
      </c>
    </row>
    <row r="9" spans="1:117" s="43" customFormat="1" ht="30" customHeight="1" thickBot="1">
      <c r="A9" s="425" t="s">
        <v>169</v>
      </c>
      <c r="B9" s="426"/>
      <c r="C9" s="426"/>
      <c r="D9" s="426"/>
      <c r="E9" s="426"/>
      <c r="F9" s="426"/>
      <c r="G9" s="426"/>
      <c r="H9" s="426"/>
      <c r="I9" s="426"/>
    </row>
    <row r="10" spans="1:117" s="43" customFormat="1" ht="15.75" customHeight="1">
      <c r="A10" s="425" t="s">
        <v>170</v>
      </c>
      <c r="B10" s="426"/>
      <c r="C10" s="426"/>
      <c r="D10" s="426"/>
      <c r="E10" s="426"/>
      <c r="F10" s="426"/>
      <c r="G10" s="426"/>
      <c r="H10" s="426"/>
      <c r="I10" s="426"/>
    </row>
    <row r="11" spans="1:117" s="201" customFormat="1" ht="14.25">
      <c r="A11" s="232" t="s">
        <v>171</v>
      </c>
      <c r="B11" s="232"/>
      <c r="C11" s="232"/>
      <c r="D11" s="232"/>
      <c r="E11" s="232"/>
      <c r="F11" s="232"/>
      <c r="G11" s="232"/>
      <c r="H11" s="232"/>
      <c r="I11" s="232"/>
    </row>
    <row r="12" spans="1:117" s="43" customFormat="1" ht="12.75"/>
    <row r="13" spans="1:117" s="43" customFormat="1" ht="12.75"/>
    <row r="14" spans="1:117" s="43" customFormat="1" ht="16.5">
      <c r="A14" s="58"/>
      <c r="F14" s="62"/>
      <c r="G14" s="62"/>
    </row>
    <row r="15" spans="1:117" ht="16.5">
      <c r="C15" s="57"/>
      <c r="E15" s="57"/>
      <c r="J15" s="57"/>
      <c r="L15" s="57"/>
      <c r="M15" s="57"/>
      <c r="O15" s="61"/>
      <c r="Z15" s="62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</row>
    <row r="19" spans="3:4">
      <c r="C19" s="33"/>
      <c r="D19" s="33"/>
    </row>
    <row r="20" spans="3:4">
      <c r="C20" s="33"/>
      <c r="D20" s="33"/>
    </row>
    <row r="21" spans="3:4">
      <c r="C21" s="33"/>
      <c r="D21" s="33"/>
    </row>
    <row r="22" spans="3:4">
      <c r="C22" s="33"/>
      <c r="D22" s="33"/>
    </row>
    <row r="23" spans="3:4">
      <c r="C23" s="33"/>
      <c r="D23" s="33"/>
    </row>
    <row r="24" spans="3:4">
      <c r="C24" s="33"/>
      <c r="D24" s="33"/>
    </row>
    <row r="25" spans="3:4">
      <c r="C25" s="33"/>
      <c r="D25" s="33"/>
    </row>
    <row r="26" spans="3:4">
      <c r="C26" s="33"/>
      <c r="D26" s="33"/>
    </row>
    <row r="27" spans="3:4">
      <c r="C27" s="33"/>
      <c r="D27" s="33"/>
    </row>
    <row r="28" spans="3:4">
      <c r="C28" s="33"/>
      <c r="D28" s="33"/>
    </row>
    <row r="29" spans="3:4">
      <c r="C29" s="33"/>
      <c r="D29" s="33"/>
    </row>
    <row r="30" spans="3:4">
      <c r="C30" s="33"/>
      <c r="D30" s="33"/>
    </row>
    <row r="31" spans="3:4">
      <c r="C31" s="33"/>
      <c r="D31" s="33"/>
    </row>
    <row r="32" spans="3:4">
      <c r="C32" s="33"/>
      <c r="D32" s="33"/>
    </row>
    <row r="33" spans="3:4">
      <c r="C33" s="33"/>
      <c r="D33" s="33"/>
    </row>
    <row r="34" spans="3:4">
      <c r="C34" s="33"/>
      <c r="D34" s="33"/>
    </row>
    <row r="35" spans="3:4">
      <c r="C35" s="33"/>
      <c r="D35" s="33"/>
    </row>
    <row r="36" spans="3:4">
      <c r="C36" s="33"/>
      <c r="D36" s="33"/>
    </row>
    <row r="37" spans="3:4">
      <c r="C37" s="33"/>
      <c r="D37" s="33"/>
    </row>
  </sheetData>
  <mergeCells count="3">
    <mergeCell ref="A1:I1"/>
    <mergeCell ref="A9:I9"/>
    <mergeCell ref="A10:I10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zoomScale="55" zoomScaleNormal="55" workbookViewId="0">
      <selection activeCell="M25" sqref="M25"/>
    </sheetView>
  </sheetViews>
  <sheetFormatPr defaultRowHeight="15.75"/>
  <cols>
    <col min="1" max="1" width="1.625" style="24" customWidth="1"/>
    <col min="2" max="3" width="16.625" style="24" customWidth="1"/>
    <col min="4" max="4" width="16" style="24" customWidth="1"/>
    <col min="5" max="5" width="16.25" style="24" customWidth="1"/>
    <col min="6" max="6" width="31.25" style="24" customWidth="1"/>
    <col min="7" max="7" width="17.75" style="24" customWidth="1"/>
    <col min="8" max="8" width="20.5" style="24" customWidth="1"/>
    <col min="9" max="16384" width="9" style="24"/>
  </cols>
  <sheetData>
    <row r="1" spans="2:13" ht="30" customHeight="1">
      <c r="B1" s="431" t="s">
        <v>151</v>
      </c>
      <c r="C1" s="431"/>
      <c r="D1" s="431"/>
      <c r="E1" s="431"/>
      <c r="F1" s="431"/>
      <c r="G1" s="431"/>
      <c r="H1" s="431"/>
    </row>
    <row r="2" spans="2:13" ht="21">
      <c r="B2" s="29"/>
      <c r="C2" s="29"/>
      <c r="D2" s="268"/>
      <c r="E2" s="29"/>
      <c r="F2" s="269"/>
      <c r="G2" s="29"/>
      <c r="H2" s="253" t="s">
        <v>111</v>
      </c>
    </row>
    <row r="3" spans="2:13" s="248" customFormat="1" ht="69.95" customHeight="1">
      <c r="B3" s="254" t="s">
        <v>147</v>
      </c>
      <c r="C3" s="254" t="s">
        <v>168</v>
      </c>
      <c r="D3" s="254" t="s">
        <v>153</v>
      </c>
      <c r="E3" s="255" t="s">
        <v>150</v>
      </c>
      <c r="F3" s="255" t="s">
        <v>152</v>
      </c>
      <c r="G3" s="254" t="s">
        <v>145</v>
      </c>
      <c r="H3" s="255" t="s">
        <v>146</v>
      </c>
    </row>
    <row r="4" spans="2:13" ht="18" customHeight="1">
      <c r="B4" s="256" t="s">
        <v>149</v>
      </c>
      <c r="C4" s="256"/>
      <c r="D4" s="146"/>
      <c r="E4" s="146"/>
      <c r="F4" s="146"/>
      <c r="G4" s="146"/>
      <c r="H4" s="146"/>
    </row>
    <row r="5" spans="2:13" ht="18" customHeight="1">
      <c r="B5" s="267" t="s">
        <v>159</v>
      </c>
      <c r="C5" s="267" t="s">
        <v>154</v>
      </c>
      <c r="D5" s="257" t="s">
        <v>144</v>
      </c>
      <c r="E5" s="257"/>
      <c r="F5" s="257"/>
      <c r="G5" s="257"/>
      <c r="H5" s="258">
        <f>(E5*F5)+G5</f>
        <v>0</v>
      </c>
      <c r="M5" s="249"/>
    </row>
    <row r="6" spans="2:13" ht="16.5" customHeight="1">
      <c r="B6" s="267" t="s">
        <v>160</v>
      </c>
      <c r="C6" s="267" t="s">
        <v>155</v>
      </c>
      <c r="D6" s="260" t="s">
        <v>158</v>
      </c>
      <c r="E6" s="271"/>
      <c r="F6" s="260"/>
      <c r="G6" s="260"/>
      <c r="H6" s="261">
        <f>E6*F6</f>
        <v>0</v>
      </c>
    </row>
    <row r="7" spans="2:13" ht="18" customHeight="1">
      <c r="B7" s="262" t="s">
        <v>11</v>
      </c>
      <c r="C7" s="262"/>
      <c r="D7" s="272"/>
      <c r="E7" s="272"/>
      <c r="F7" s="263"/>
      <c r="G7" s="263"/>
      <c r="H7" s="261">
        <f>SUM(H5:H6)</f>
        <v>0</v>
      </c>
    </row>
    <row r="8" spans="2:13" ht="16.5" customHeight="1">
      <c r="B8" s="256" t="s">
        <v>149</v>
      </c>
      <c r="C8" s="256"/>
      <c r="D8" s="272"/>
      <c r="E8" s="272"/>
      <c r="F8" s="263"/>
      <c r="G8" s="263"/>
      <c r="H8" s="261"/>
    </row>
    <row r="9" spans="2:13" ht="16.5" customHeight="1">
      <c r="B9" s="264" t="s">
        <v>156</v>
      </c>
      <c r="C9" s="267"/>
      <c r="D9" s="271"/>
      <c r="E9" s="271"/>
      <c r="F9" s="259"/>
      <c r="G9" s="259"/>
      <c r="H9" s="261">
        <f>(E9*F9)+G9</f>
        <v>0</v>
      </c>
    </row>
    <row r="10" spans="2:13" ht="17.25" customHeight="1">
      <c r="B10" s="264" t="s">
        <v>157</v>
      </c>
      <c r="C10" s="267"/>
      <c r="D10" s="271"/>
      <c r="E10" s="271"/>
      <c r="F10" s="259"/>
      <c r="G10" s="259"/>
      <c r="H10" s="261">
        <f>(E10*F10)+G10</f>
        <v>0</v>
      </c>
    </row>
    <row r="11" spans="2:13" ht="15.75" customHeight="1">
      <c r="B11" s="262" t="s">
        <v>137</v>
      </c>
      <c r="C11" s="262"/>
      <c r="D11" s="272"/>
      <c r="E11" s="272"/>
      <c r="F11" s="263"/>
      <c r="G11" s="263"/>
      <c r="H11" s="261">
        <f>SUM(H9:H10)</f>
        <v>0</v>
      </c>
    </row>
    <row r="12" spans="2:13" ht="17.25" customHeight="1">
      <c r="B12" s="256" t="s">
        <v>149</v>
      </c>
      <c r="C12" s="256"/>
      <c r="D12" s="272"/>
      <c r="E12" s="272"/>
      <c r="F12" s="263"/>
      <c r="G12" s="263"/>
      <c r="H12" s="261"/>
    </row>
    <row r="13" spans="2:13" ht="17.25" customHeight="1">
      <c r="B13" s="264" t="s">
        <v>138</v>
      </c>
      <c r="C13" s="267"/>
      <c r="D13" s="271"/>
      <c r="E13" s="271"/>
      <c r="F13" s="259"/>
      <c r="G13" s="259"/>
      <c r="H13" s="261">
        <f>(E13*F13)+G13</f>
        <v>0</v>
      </c>
    </row>
    <row r="14" spans="2:13" ht="16.5" customHeight="1">
      <c r="B14" s="264" t="s">
        <v>139</v>
      </c>
      <c r="C14" s="267"/>
      <c r="D14" s="271"/>
      <c r="E14" s="271"/>
      <c r="F14" s="259"/>
      <c r="G14" s="259"/>
      <c r="H14" s="261">
        <f>(E14*F14)+G14</f>
        <v>0</v>
      </c>
    </row>
    <row r="15" spans="2:13" ht="17.25" customHeight="1">
      <c r="B15" s="262" t="s">
        <v>140</v>
      </c>
      <c r="C15" s="262"/>
      <c r="D15" s="272"/>
      <c r="E15" s="272"/>
      <c r="F15" s="263"/>
      <c r="G15" s="263"/>
      <c r="H15" s="261">
        <f>SUM(H13:H14)</f>
        <v>0</v>
      </c>
    </row>
    <row r="16" spans="2:13" ht="15.75" customHeight="1">
      <c r="B16" s="256" t="s">
        <v>149</v>
      </c>
      <c r="C16" s="256"/>
      <c r="D16" s="272"/>
      <c r="E16" s="272"/>
      <c r="F16" s="263"/>
      <c r="G16" s="263"/>
      <c r="H16" s="261"/>
    </row>
    <row r="17" spans="2:9" ht="17.25" customHeight="1">
      <c r="B17" s="264" t="s">
        <v>138</v>
      </c>
      <c r="C17" s="267"/>
      <c r="D17" s="271"/>
      <c r="E17" s="271"/>
      <c r="F17" s="259"/>
      <c r="G17" s="259"/>
      <c r="H17" s="261">
        <f>(E17*F17)+G17</f>
        <v>0</v>
      </c>
    </row>
    <row r="18" spans="2:9" ht="16.5" customHeight="1">
      <c r="B18" s="264" t="s">
        <v>139</v>
      </c>
      <c r="C18" s="267"/>
      <c r="D18" s="271"/>
      <c r="E18" s="271"/>
      <c r="F18" s="259"/>
      <c r="G18" s="259"/>
      <c r="H18" s="261">
        <f>(E18*F18)+G18</f>
        <v>0</v>
      </c>
    </row>
    <row r="19" spans="2:9" ht="16.5" customHeight="1">
      <c r="B19" s="262" t="s">
        <v>140</v>
      </c>
      <c r="C19" s="262"/>
      <c r="D19" s="272"/>
      <c r="E19" s="272"/>
      <c r="F19" s="263"/>
      <c r="G19" s="263"/>
      <c r="H19" s="261">
        <f>SUM(H17:H18)</f>
        <v>0</v>
      </c>
    </row>
    <row r="20" spans="2:9" ht="15.75" customHeight="1">
      <c r="B20" s="256" t="s">
        <v>149</v>
      </c>
      <c r="C20" s="256"/>
      <c r="D20" s="272"/>
      <c r="E20" s="272"/>
      <c r="F20" s="263"/>
      <c r="G20" s="263"/>
      <c r="H20" s="261"/>
    </row>
    <row r="21" spans="2:9" ht="17.25" customHeight="1">
      <c r="B21" s="264" t="s">
        <v>138</v>
      </c>
      <c r="C21" s="267"/>
      <c r="D21" s="271"/>
      <c r="E21" s="271"/>
      <c r="F21" s="259"/>
      <c r="G21" s="259"/>
      <c r="H21" s="261">
        <f>(E21*F21)+G21</f>
        <v>0</v>
      </c>
    </row>
    <row r="22" spans="2:9" ht="16.5" customHeight="1">
      <c r="B22" s="264" t="s">
        <v>139</v>
      </c>
      <c r="C22" s="267"/>
      <c r="D22" s="271"/>
      <c r="E22" s="271"/>
      <c r="F22" s="259"/>
      <c r="G22" s="259"/>
      <c r="H22" s="261">
        <f>(E22*F22)+G22</f>
        <v>0</v>
      </c>
    </row>
    <row r="23" spans="2:9" ht="16.5" customHeight="1">
      <c r="B23" s="262" t="s">
        <v>140</v>
      </c>
      <c r="C23" s="262"/>
      <c r="D23" s="272"/>
      <c r="E23" s="272"/>
      <c r="F23" s="263"/>
      <c r="G23" s="263"/>
      <c r="H23" s="263">
        <f>SUM(H21:H22)</f>
        <v>0</v>
      </c>
    </row>
    <row r="24" spans="2:9" ht="15.75" customHeight="1">
      <c r="B24" s="256" t="s">
        <v>149</v>
      </c>
      <c r="C24" s="256"/>
      <c r="D24" s="272"/>
      <c r="E24" s="272"/>
      <c r="F24" s="263"/>
      <c r="G24" s="263"/>
      <c r="H24" s="261"/>
    </row>
    <row r="25" spans="2:9" ht="17.25" customHeight="1">
      <c r="B25" s="264" t="s">
        <v>66</v>
      </c>
      <c r="C25" s="267"/>
      <c r="D25" s="271"/>
      <c r="E25" s="271"/>
      <c r="F25" s="259"/>
      <c r="G25" s="259"/>
      <c r="H25" s="261">
        <f>(E25*F25)+G25</f>
        <v>0</v>
      </c>
    </row>
    <row r="26" spans="2:9" ht="16.5" customHeight="1">
      <c r="B26" s="264" t="s">
        <v>67</v>
      </c>
      <c r="C26" s="267"/>
      <c r="D26" s="271"/>
      <c r="E26" s="271"/>
      <c r="F26" s="259"/>
      <c r="G26" s="259"/>
      <c r="H26" s="261">
        <f>(E26*F26)+G26</f>
        <v>0</v>
      </c>
    </row>
    <row r="27" spans="2:9" ht="16.5" customHeight="1">
      <c r="B27" s="262" t="s">
        <v>11</v>
      </c>
      <c r="C27" s="262"/>
      <c r="D27" s="273"/>
      <c r="E27" s="273"/>
      <c r="F27" s="146"/>
      <c r="G27" s="146"/>
      <c r="H27" s="265">
        <f>SUM(H25:H26)</f>
        <v>0</v>
      </c>
    </row>
    <row r="28" spans="2:9" ht="17.25" customHeight="1">
      <c r="B28" s="262"/>
      <c r="C28" s="262"/>
      <c r="D28" s="273"/>
      <c r="E28" s="273"/>
      <c r="F28" s="146"/>
      <c r="G28" s="146"/>
      <c r="H28" s="265"/>
    </row>
    <row r="29" spans="2:9" ht="22.5" customHeight="1">
      <c r="B29" s="266"/>
      <c r="C29" s="266"/>
      <c r="D29" s="270"/>
      <c r="E29" s="274" t="s">
        <v>68</v>
      </c>
      <c r="F29" s="265">
        <f>SUM(F4:F28)</f>
        <v>0</v>
      </c>
      <c r="G29" s="265">
        <f>SUM(G5:G28)</f>
        <v>0</v>
      </c>
      <c r="H29" s="265">
        <f>SUM(H4:H28)/2</f>
        <v>0</v>
      </c>
      <c r="I29" s="29"/>
    </row>
    <row r="30" spans="2:9" s="305" customFormat="1" ht="111.75" customHeight="1">
      <c r="B30" s="429" t="s">
        <v>239</v>
      </c>
      <c r="C30" s="430"/>
      <c r="D30" s="430"/>
      <c r="E30" s="430"/>
      <c r="F30" s="430"/>
      <c r="G30" s="430"/>
      <c r="H30" s="430"/>
    </row>
    <row r="31" spans="2:9" s="204" customFormat="1">
      <c r="B31" s="232"/>
      <c r="C31" s="232"/>
      <c r="D31" s="232"/>
      <c r="E31" s="232"/>
      <c r="F31" s="232"/>
      <c r="G31" s="232"/>
      <c r="H31" s="232"/>
    </row>
    <row r="32" spans="2:9" s="204" customFormat="1">
      <c r="B32" s="232"/>
      <c r="C32" s="232"/>
      <c r="D32" s="232"/>
      <c r="E32" s="232"/>
      <c r="F32" s="232"/>
      <c r="G32" s="232"/>
      <c r="H32" s="232"/>
    </row>
    <row r="33" spans="2:8" s="204" customFormat="1">
      <c r="B33" s="232"/>
      <c r="C33" s="232"/>
      <c r="D33" s="232"/>
      <c r="E33" s="232"/>
      <c r="F33" s="232"/>
      <c r="G33" s="232"/>
      <c r="H33" s="232"/>
    </row>
    <row r="34" spans="2:8" s="204" customFormat="1">
      <c r="B34" s="232"/>
      <c r="C34" s="232"/>
      <c r="D34" s="232"/>
      <c r="E34" s="232"/>
      <c r="F34" s="232"/>
      <c r="G34" s="232"/>
      <c r="H34" s="232"/>
    </row>
    <row r="35" spans="2:8" s="204" customFormat="1">
      <c r="B35" s="427"/>
      <c r="C35" s="427"/>
      <c r="D35" s="427"/>
      <c r="E35" s="427"/>
      <c r="F35" s="427"/>
      <c r="G35" s="427"/>
      <c r="H35" s="427"/>
    </row>
    <row r="36" spans="2:8" s="33" customFormat="1"/>
    <row r="37" spans="2:8">
      <c r="B37" s="250"/>
      <c r="C37" s="250"/>
      <c r="D37" s="250"/>
    </row>
    <row r="38" spans="2:8">
      <c r="B38" s="428"/>
      <c r="C38" s="428"/>
      <c r="D38" s="428"/>
      <c r="E38" s="428"/>
      <c r="F38" s="428"/>
      <c r="G38" s="428"/>
      <c r="H38" s="428"/>
    </row>
    <row r="39" spans="2:8">
      <c r="B39" s="428"/>
      <c r="C39" s="428"/>
      <c r="D39" s="428"/>
      <c r="E39" s="428"/>
      <c r="F39" s="428"/>
      <c r="G39" s="428"/>
      <c r="H39" s="428"/>
    </row>
  </sheetData>
  <mergeCells count="5">
    <mergeCell ref="B35:H35"/>
    <mergeCell ref="B38:H38"/>
    <mergeCell ref="B39:H39"/>
    <mergeCell ref="B30:H30"/>
    <mergeCell ref="B1:H1"/>
  </mergeCells>
  <phoneticPr fontId="4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="85" zoomScaleNormal="85" workbookViewId="0">
      <selection activeCell="E2" sqref="E2"/>
    </sheetView>
  </sheetViews>
  <sheetFormatPr defaultRowHeight="15.75"/>
  <cols>
    <col min="1" max="1" width="1.625" style="24" customWidth="1"/>
    <col min="2" max="2" width="19.75" style="24" customWidth="1"/>
    <col min="3" max="3" width="18" style="24" customWidth="1"/>
    <col min="4" max="4" width="24.5" style="24" customWidth="1"/>
    <col min="5" max="5" width="26.625" style="24" customWidth="1"/>
    <col min="6" max="16384" width="9" style="24"/>
  </cols>
  <sheetData>
    <row r="1" spans="2:10" ht="30" customHeight="1">
      <c r="B1" s="431" t="s">
        <v>163</v>
      </c>
      <c r="C1" s="431"/>
      <c r="D1" s="431"/>
      <c r="E1" s="431"/>
    </row>
    <row r="2" spans="2:10" ht="21">
      <c r="B2" s="29"/>
      <c r="C2" s="29"/>
      <c r="D2" s="268"/>
      <c r="E2" s="19" t="s">
        <v>38</v>
      </c>
    </row>
    <row r="3" spans="2:10" s="248" customFormat="1" ht="39.75" customHeight="1">
      <c r="B3" s="254" t="s">
        <v>161</v>
      </c>
      <c r="C3" s="254" t="s">
        <v>165</v>
      </c>
      <c r="D3" s="254" t="s">
        <v>162</v>
      </c>
      <c r="E3" s="254" t="s">
        <v>164</v>
      </c>
    </row>
    <row r="4" spans="2:10" ht="18" customHeight="1">
      <c r="B4" s="256" t="s">
        <v>149</v>
      </c>
      <c r="C4" s="256"/>
      <c r="D4" s="146"/>
      <c r="E4" s="146"/>
    </row>
    <row r="5" spans="2:10" ht="18" customHeight="1">
      <c r="B5" s="267" t="s">
        <v>159</v>
      </c>
      <c r="C5" s="267" t="s">
        <v>166</v>
      </c>
      <c r="D5" s="257" t="s">
        <v>144</v>
      </c>
      <c r="E5" s="257"/>
      <c r="J5" s="249"/>
    </row>
    <row r="6" spans="2:10" ht="16.5" customHeight="1">
      <c r="B6" s="267"/>
      <c r="C6" s="267"/>
      <c r="D6" s="260"/>
      <c r="E6" s="271"/>
    </row>
    <row r="7" spans="2:10" ht="18" customHeight="1">
      <c r="B7" s="262" t="s">
        <v>11</v>
      </c>
      <c r="C7" s="262"/>
      <c r="D7" s="272"/>
      <c r="E7" s="272">
        <f>SUM(E5:E6)</f>
        <v>0</v>
      </c>
    </row>
    <row r="8" spans="2:10" ht="16.5" customHeight="1">
      <c r="B8" s="256" t="s">
        <v>149</v>
      </c>
      <c r="C8" s="256"/>
      <c r="D8" s="272"/>
      <c r="E8" s="272"/>
    </row>
    <row r="9" spans="2:10" ht="16.5" customHeight="1">
      <c r="B9" s="264" t="s">
        <v>156</v>
      </c>
      <c r="C9" s="264"/>
      <c r="D9" s="271"/>
      <c r="E9" s="271"/>
    </row>
    <row r="10" spans="2:10" ht="17.25" customHeight="1">
      <c r="B10" s="264" t="s">
        <v>157</v>
      </c>
      <c r="C10" s="264"/>
      <c r="D10" s="271"/>
      <c r="E10" s="271"/>
    </row>
    <row r="11" spans="2:10" ht="15.75" customHeight="1">
      <c r="B11" s="262" t="s">
        <v>137</v>
      </c>
      <c r="C11" s="262"/>
      <c r="D11" s="272"/>
      <c r="E11" s="272">
        <f>SUM(E9:E10)</f>
        <v>0</v>
      </c>
    </row>
    <row r="12" spans="2:10" ht="17.25" customHeight="1">
      <c r="B12" s="256" t="s">
        <v>149</v>
      </c>
      <c r="C12" s="256"/>
      <c r="D12" s="272"/>
      <c r="E12" s="272"/>
    </row>
    <row r="13" spans="2:10" ht="17.25" customHeight="1">
      <c r="B13" s="264" t="s">
        <v>138</v>
      </c>
      <c r="C13" s="264"/>
      <c r="D13" s="271"/>
      <c r="E13" s="271"/>
    </row>
    <row r="14" spans="2:10" ht="16.5" customHeight="1">
      <c r="B14" s="264" t="s">
        <v>139</v>
      </c>
      <c r="C14" s="264"/>
      <c r="D14" s="271"/>
      <c r="E14" s="271"/>
    </row>
    <row r="15" spans="2:10" ht="17.25" customHeight="1">
      <c r="B15" s="262" t="s">
        <v>140</v>
      </c>
      <c r="C15" s="262"/>
      <c r="D15" s="272"/>
      <c r="E15" s="272">
        <f>SUM(E13:E14)</f>
        <v>0</v>
      </c>
    </row>
    <row r="16" spans="2:10" ht="15.75" customHeight="1">
      <c r="B16" s="256" t="s">
        <v>149</v>
      </c>
      <c r="C16" s="256"/>
      <c r="D16" s="272"/>
      <c r="E16" s="272"/>
    </row>
    <row r="17" spans="2:6" ht="17.25" customHeight="1">
      <c r="B17" s="264" t="s">
        <v>138</v>
      </c>
      <c r="C17" s="264"/>
      <c r="D17" s="271"/>
      <c r="E17" s="271"/>
    </row>
    <row r="18" spans="2:6" ht="16.5" customHeight="1">
      <c r="B18" s="264" t="s">
        <v>139</v>
      </c>
      <c r="C18" s="264"/>
      <c r="D18" s="271"/>
      <c r="E18" s="271"/>
    </row>
    <row r="19" spans="2:6" ht="16.5" customHeight="1">
      <c r="B19" s="262" t="s">
        <v>140</v>
      </c>
      <c r="C19" s="262"/>
      <c r="D19" s="272"/>
      <c r="E19" s="272">
        <f>SUM(E17:E18)</f>
        <v>0</v>
      </c>
    </row>
    <row r="20" spans="2:6" ht="15.75" customHeight="1">
      <c r="B20" s="256" t="s">
        <v>149</v>
      </c>
      <c r="C20" s="256"/>
      <c r="D20" s="272"/>
      <c r="E20" s="272"/>
    </row>
    <row r="21" spans="2:6" ht="17.25" customHeight="1">
      <c r="B21" s="264" t="s">
        <v>138</v>
      </c>
      <c r="C21" s="264"/>
      <c r="D21" s="271"/>
      <c r="E21" s="271"/>
    </row>
    <row r="22" spans="2:6" ht="16.5" customHeight="1">
      <c r="B22" s="264" t="s">
        <v>139</v>
      </c>
      <c r="C22" s="264"/>
      <c r="D22" s="271"/>
      <c r="E22" s="271"/>
    </row>
    <row r="23" spans="2:6" ht="16.5" customHeight="1">
      <c r="B23" s="262" t="s">
        <v>140</v>
      </c>
      <c r="C23" s="262"/>
      <c r="D23" s="272"/>
      <c r="E23" s="272">
        <f>SUM(E21:E22)</f>
        <v>0</v>
      </c>
    </row>
    <row r="24" spans="2:6" ht="15.75" customHeight="1">
      <c r="B24" s="256" t="s">
        <v>149</v>
      </c>
      <c r="C24" s="256"/>
      <c r="D24" s="272"/>
      <c r="E24" s="272"/>
    </row>
    <row r="25" spans="2:6" ht="17.25" customHeight="1">
      <c r="B25" s="264" t="s">
        <v>66</v>
      </c>
      <c r="C25" s="264"/>
      <c r="D25" s="271"/>
      <c r="E25" s="271"/>
    </row>
    <row r="26" spans="2:6" ht="16.5" customHeight="1">
      <c r="B26" s="264" t="s">
        <v>67</v>
      </c>
      <c r="C26" s="264"/>
      <c r="D26" s="271"/>
      <c r="E26" s="271"/>
    </row>
    <row r="27" spans="2:6" ht="16.5" customHeight="1">
      <c r="B27" s="262" t="s">
        <v>11</v>
      </c>
      <c r="C27" s="262"/>
      <c r="D27" s="273"/>
      <c r="E27" s="276">
        <f>SUM(E25:E26)</f>
        <v>0</v>
      </c>
    </row>
    <row r="28" spans="2:6" ht="17.25" customHeight="1">
      <c r="B28" s="262"/>
      <c r="C28" s="262"/>
      <c r="D28" s="273"/>
      <c r="E28" s="273"/>
    </row>
    <row r="29" spans="2:6" ht="22.5" customHeight="1">
      <c r="B29" s="266"/>
      <c r="C29" s="266"/>
      <c r="D29" s="270"/>
      <c r="E29" s="275">
        <f>SUM(E5:E28)/2</f>
        <v>0</v>
      </c>
      <c r="F29" s="29"/>
    </row>
    <row r="30" spans="2:6" s="305" customFormat="1" ht="96" customHeight="1">
      <c r="B30" s="429" t="s">
        <v>172</v>
      </c>
      <c r="C30" s="432"/>
      <c r="D30" s="432"/>
      <c r="E30" s="432"/>
    </row>
    <row r="31" spans="2:6" s="204" customFormat="1">
      <c r="B31" s="232"/>
      <c r="C31" s="232"/>
      <c r="D31" s="232"/>
      <c r="E31" s="232"/>
    </row>
    <row r="32" spans="2:6" s="204" customFormat="1">
      <c r="B32" s="232"/>
      <c r="C32" s="232"/>
      <c r="D32" s="232"/>
      <c r="E32" s="232"/>
    </row>
    <row r="33" spans="2:5" s="204" customFormat="1">
      <c r="B33" s="232"/>
      <c r="C33" s="232"/>
      <c r="D33" s="232"/>
      <c r="E33" s="232"/>
    </row>
    <row r="34" spans="2:5" s="204" customFormat="1">
      <c r="B34" s="232"/>
      <c r="C34" s="232"/>
      <c r="D34" s="232"/>
      <c r="E34" s="232"/>
    </row>
    <row r="35" spans="2:5" s="204" customFormat="1">
      <c r="B35" s="427"/>
      <c r="C35" s="427"/>
      <c r="D35" s="427"/>
      <c r="E35" s="427"/>
    </row>
    <row r="36" spans="2:5" s="33" customFormat="1"/>
    <row r="37" spans="2:5">
      <c r="B37" s="250"/>
      <c r="C37" s="250"/>
      <c r="D37" s="250"/>
    </row>
    <row r="38" spans="2:5">
      <c r="B38" s="428"/>
      <c r="C38" s="428"/>
      <c r="D38" s="428"/>
      <c r="E38" s="428"/>
    </row>
    <row r="39" spans="2:5">
      <c r="B39" s="428"/>
      <c r="C39" s="428"/>
      <c r="D39" s="428"/>
      <c r="E39" s="428"/>
    </row>
  </sheetData>
  <mergeCells count="5">
    <mergeCell ref="B1:E1"/>
    <mergeCell ref="B35:E35"/>
    <mergeCell ref="B38:E38"/>
    <mergeCell ref="B39:E39"/>
    <mergeCell ref="B30:E30"/>
  </mergeCells>
  <phoneticPr fontId="6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85" zoomScaleNormal="85" zoomScaleSheetLayoutView="100" workbookViewId="0">
      <selection activeCell="I7" sqref="I7:I9"/>
    </sheetView>
  </sheetViews>
  <sheetFormatPr defaultRowHeight="15.75"/>
  <cols>
    <col min="1" max="1" width="16" style="30" customWidth="1"/>
    <col min="2" max="2" width="13.875" style="30" bestFit="1" customWidth="1"/>
    <col min="3" max="3" width="25.375" style="30" customWidth="1"/>
    <col min="4" max="4" width="15" style="30" customWidth="1"/>
    <col min="5" max="8" width="16" style="30" customWidth="1"/>
    <col min="9" max="9" width="14.375" style="30" customWidth="1"/>
    <col min="10" max="10" width="28" style="30" customWidth="1"/>
    <col min="11" max="11" width="16.875" style="30" customWidth="1"/>
    <col min="12" max="14" width="9" style="30"/>
    <col min="15" max="15" width="8.875" style="30" customWidth="1"/>
    <col min="16" max="16384" width="9" style="30"/>
  </cols>
  <sheetData>
    <row r="1" spans="1:10" ht="30" customHeight="1">
      <c r="A1" s="450" t="s">
        <v>275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ht="17.25" thickBot="1">
      <c r="A2" s="99"/>
      <c r="B2" s="99"/>
      <c r="C2" s="99"/>
      <c r="D2" s="148"/>
      <c r="E2" s="99"/>
      <c r="F2" s="99"/>
      <c r="G2" s="99"/>
      <c r="H2" s="99"/>
      <c r="I2" s="99"/>
      <c r="J2" s="19" t="s">
        <v>38</v>
      </c>
    </row>
    <row r="3" spans="1:10" s="38" customFormat="1" ht="39" customHeight="1" thickBot="1">
      <c r="A3" s="3" t="s">
        <v>204</v>
      </c>
      <c r="B3" s="460" t="s">
        <v>207</v>
      </c>
      <c r="C3" s="461"/>
      <c r="D3" s="295" t="s">
        <v>10</v>
      </c>
      <c r="E3" s="3" t="s">
        <v>3</v>
      </c>
      <c r="F3" s="3" t="s">
        <v>4</v>
      </c>
      <c r="G3" s="3" t="s">
        <v>235</v>
      </c>
      <c r="H3" s="3" t="s">
        <v>236</v>
      </c>
      <c r="I3" s="3" t="s">
        <v>90</v>
      </c>
      <c r="J3" s="12" t="s">
        <v>310</v>
      </c>
    </row>
    <row r="4" spans="1:10" s="24" customFormat="1" ht="16.5">
      <c r="A4" s="436"/>
      <c r="B4" s="280" t="s">
        <v>201</v>
      </c>
      <c r="C4" s="292"/>
      <c r="D4" s="462" t="s">
        <v>206</v>
      </c>
      <c r="E4" s="436"/>
      <c r="F4" s="436"/>
      <c r="G4" s="436"/>
      <c r="H4" s="436"/>
      <c r="I4" s="436"/>
      <c r="J4" s="433"/>
    </row>
    <row r="5" spans="1:10" s="24" customFormat="1" ht="16.5">
      <c r="A5" s="437"/>
      <c r="B5" s="280" t="s">
        <v>202</v>
      </c>
      <c r="C5" s="288"/>
      <c r="D5" s="463"/>
      <c r="E5" s="437"/>
      <c r="F5" s="437"/>
      <c r="G5" s="437"/>
      <c r="H5" s="437"/>
      <c r="I5" s="437"/>
      <c r="J5" s="434"/>
    </row>
    <row r="6" spans="1:10" s="24" customFormat="1" ht="16.5">
      <c r="A6" s="438"/>
      <c r="B6" s="280" t="s">
        <v>203</v>
      </c>
      <c r="C6" s="293"/>
      <c r="D6" s="464"/>
      <c r="E6" s="438"/>
      <c r="F6" s="438"/>
      <c r="G6" s="438"/>
      <c r="H6" s="438"/>
      <c r="I6" s="438"/>
      <c r="J6" s="435"/>
    </row>
    <row r="7" spans="1:10" s="24" customFormat="1" ht="16.5">
      <c r="A7" s="442"/>
      <c r="B7" s="285" t="s">
        <v>201</v>
      </c>
      <c r="C7" s="298"/>
      <c r="D7" s="439" t="s">
        <v>205</v>
      </c>
      <c r="E7" s="445"/>
      <c r="F7" s="445"/>
      <c r="G7" s="445"/>
      <c r="H7" s="445"/>
      <c r="I7" s="445"/>
      <c r="J7" s="454"/>
    </row>
    <row r="8" spans="1:10" s="24" customFormat="1" ht="16.5">
      <c r="A8" s="443"/>
      <c r="B8" s="285" t="s">
        <v>202</v>
      </c>
      <c r="C8" s="299"/>
      <c r="D8" s="440"/>
      <c r="E8" s="446"/>
      <c r="F8" s="446"/>
      <c r="G8" s="446"/>
      <c r="H8" s="446"/>
      <c r="I8" s="446"/>
      <c r="J8" s="455"/>
    </row>
    <row r="9" spans="1:10" s="24" customFormat="1" ht="16.5">
      <c r="A9" s="444"/>
      <c r="B9" s="285" t="s">
        <v>203</v>
      </c>
      <c r="C9" s="300"/>
      <c r="D9" s="441"/>
      <c r="E9" s="447"/>
      <c r="F9" s="447"/>
      <c r="G9" s="447"/>
      <c r="H9" s="447"/>
      <c r="I9" s="447"/>
      <c r="J9" s="456"/>
    </row>
    <row r="10" spans="1:10" s="24" customFormat="1" ht="21" customHeight="1">
      <c r="A10" s="451"/>
      <c r="B10" s="22"/>
      <c r="C10" s="289"/>
      <c r="D10" s="457"/>
      <c r="E10" s="445"/>
      <c r="F10" s="445"/>
      <c r="G10" s="445"/>
      <c r="H10" s="445"/>
      <c r="I10" s="445"/>
      <c r="J10" s="454"/>
    </row>
    <row r="11" spans="1:10" s="24" customFormat="1" ht="21" customHeight="1">
      <c r="A11" s="443"/>
      <c r="B11" s="282"/>
      <c r="C11" s="296"/>
      <c r="D11" s="440"/>
      <c r="E11" s="446"/>
      <c r="F11" s="446"/>
      <c r="G11" s="446"/>
      <c r="H11" s="446"/>
      <c r="I11" s="446"/>
      <c r="J11" s="455"/>
    </row>
    <row r="12" spans="1:10" s="24" customFormat="1" ht="21" customHeight="1" thickBot="1">
      <c r="A12" s="452"/>
      <c r="B12" s="27"/>
      <c r="C12" s="290"/>
      <c r="D12" s="458"/>
      <c r="E12" s="453"/>
      <c r="F12" s="453"/>
      <c r="G12" s="453"/>
      <c r="H12" s="453"/>
      <c r="I12" s="453"/>
      <c r="J12" s="459"/>
    </row>
    <row r="13" spans="1:10" s="24" customFormat="1" ht="21" customHeight="1" thickBot="1">
      <c r="A13" s="42"/>
      <c r="B13" s="42"/>
      <c r="C13" s="291"/>
      <c r="D13" s="278" t="s">
        <v>12</v>
      </c>
      <c r="E13" s="42"/>
      <c r="F13" s="42"/>
      <c r="G13" s="42"/>
      <c r="H13" s="42"/>
      <c r="I13" s="26">
        <f>SUM(I4:I12)</f>
        <v>0</v>
      </c>
      <c r="J13" s="28"/>
    </row>
    <row r="14" spans="1:10" s="214" customFormat="1" ht="17.25" customHeight="1">
      <c r="A14" s="43" t="s">
        <v>221</v>
      </c>
    </row>
    <row r="15" spans="1:10" s="214" customFormat="1">
      <c r="A15" s="43" t="s">
        <v>311</v>
      </c>
    </row>
    <row r="16" spans="1:10" s="214" customFormat="1">
      <c r="A16" s="43" t="s">
        <v>198</v>
      </c>
    </row>
    <row r="17" spans="1:10" s="214" customFormat="1" ht="27" customHeight="1">
      <c r="A17" s="448" t="s">
        <v>222</v>
      </c>
      <c r="B17" s="449"/>
      <c r="C17" s="449"/>
      <c r="D17" s="449"/>
      <c r="E17" s="449"/>
      <c r="F17" s="449"/>
      <c r="G17" s="449"/>
      <c r="H17" s="449"/>
      <c r="I17" s="449"/>
      <c r="J17" s="449"/>
    </row>
    <row r="18" spans="1:10">
      <c r="A18" s="32"/>
      <c r="D18" s="32"/>
      <c r="E18" s="32"/>
      <c r="F18" s="33"/>
      <c r="G18" s="33"/>
    </row>
    <row r="19" spans="1:10">
      <c r="F19" s="33"/>
      <c r="G19" s="33"/>
    </row>
    <row r="20" spans="1:10">
      <c r="F20" s="33"/>
      <c r="G20" s="33"/>
    </row>
    <row r="21" spans="1:10">
      <c r="F21" s="33"/>
      <c r="G21" s="33"/>
    </row>
    <row r="22" spans="1:10">
      <c r="F22" s="33"/>
      <c r="G22" s="33"/>
    </row>
    <row r="23" spans="1:10">
      <c r="F23" s="33"/>
      <c r="G23" s="33"/>
    </row>
    <row r="24" spans="1:10">
      <c r="F24" s="33"/>
      <c r="G24" s="33"/>
    </row>
    <row r="25" spans="1:10">
      <c r="F25" s="33"/>
      <c r="G25" s="33"/>
    </row>
    <row r="26" spans="1:10">
      <c r="F26" s="33"/>
      <c r="G26" s="33"/>
    </row>
    <row r="27" spans="1:10">
      <c r="F27" s="33"/>
      <c r="G27" s="33"/>
    </row>
    <row r="28" spans="1:10">
      <c r="F28" s="33"/>
      <c r="G28" s="33"/>
    </row>
    <row r="29" spans="1:10">
      <c r="F29" s="33"/>
      <c r="G29" s="33"/>
    </row>
    <row r="30" spans="1:10">
      <c r="F30" s="33"/>
      <c r="G30" s="33"/>
    </row>
  </sheetData>
  <mergeCells count="27">
    <mergeCell ref="A17:J17"/>
    <mergeCell ref="A1:J1"/>
    <mergeCell ref="A10:A12"/>
    <mergeCell ref="E10:E12"/>
    <mergeCell ref="F10:F12"/>
    <mergeCell ref="G10:G12"/>
    <mergeCell ref="H10:H12"/>
    <mergeCell ref="I10:I12"/>
    <mergeCell ref="G7:G9"/>
    <mergeCell ref="H7:H9"/>
    <mergeCell ref="I7:I9"/>
    <mergeCell ref="J7:J9"/>
    <mergeCell ref="D10:D12"/>
    <mergeCell ref="J10:J12"/>
    <mergeCell ref="B3:C3"/>
    <mergeCell ref="D4:D6"/>
    <mergeCell ref="D7:D9"/>
    <mergeCell ref="A4:A6"/>
    <mergeCell ref="A7:A9"/>
    <mergeCell ref="E7:E9"/>
    <mergeCell ref="I4:I6"/>
    <mergeCell ref="F7:F9"/>
    <mergeCell ref="J4:J6"/>
    <mergeCell ref="H4:H6"/>
    <mergeCell ref="G4:G6"/>
    <mergeCell ref="F4:F6"/>
    <mergeCell ref="E4:E6"/>
  </mergeCells>
  <phoneticPr fontId="4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已命名的範圍</vt:lpstr>
      </vt:variant>
      <vt:variant>
        <vt:i4>16</vt:i4>
      </vt:variant>
    </vt:vector>
  </HeadingPairs>
  <TitlesOfParts>
    <vt:vector size="34" baseType="lpstr">
      <vt:lpstr>會計報告封面</vt:lpstr>
      <vt:lpstr>計畫經費彙總表</vt:lpstr>
      <vt:lpstr>計畫人員薪資表</vt:lpstr>
      <vt:lpstr>工時記錄表</vt:lpstr>
      <vt:lpstr>國際新創團隊新聘人員</vt:lpstr>
      <vt:lpstr>工讀費</vt:lpstr>
      <vt:lpstr>專家學者審查及出席費、諮詢費</vt:lpstr>
      <vt:lpstr>講師費</vt:lpstr>
      <vt:lpstr>委託勞務費</vt:lpstr>
      <vt:lpstr>場地租金及布置費</vt:lpstr>
      <vt:lpstr>文宣品製作費</vt:lpstr>
      <vt:lpstr>房地租金</vt:lpstr>
      <vt:lpstr>設備使用費</vt:lpstr>
      <vt:lpstr>設備使用記錄表</vt:lpstr>
      <vt:lpstr>研發設備維護費</vt:lpstr>
      <vt:lpstr>空間使用費</vt:lpstr>
      <vt:lpstr>參展費</vt:lpstr>
      <vt:lpstr>差旅費</vt:lpstr>
      <vt:lpstr>工時記錄表!Print_Area</vt:lpstr>
      <vt:lpstr>文宣品製作費!Print_Area</vt:lpstr>
      <vt:lpstr>委託勞務費!Print_Area</vt:lpstr>
      <vt:lpstr>房地租金!Print_Area</vt:lpstr>
      <vt:lpstr>空間使用費!Print_Area</vt:lpstr>
      <vt:lpstr>研發設備維護費!Print_Area</vt:lpstr>
      <vt:lpstr>計畫人員薪資表!Print_Area</vt:lpstr>
      <vt:lpstr>計畫經費彙總表!Print_Area</vt:lpstr>
      <vt:lpstr>差旅費!Print_Area</vt:lpstr>
      <vt:lpstr>參展費!Print_Area</vt:lpstr>
      <vt:lpstr>專家學者審查及出席費、諮詢費!Print_Area</vt:lpstr>
      <vt:lpstr>設備使用記錄表!Print_Area</vt:lpstr>
      <vt:lpstr>設備使用費!Print_Area</vt:lpstr>
      <vt:lpstr>場地租金及布置費!Print_Area</vt:lpstr>
      <vt:lpstr>會計報告封面!Print_Area</vt:lpstr>
      <vt:lpstr>講師費!Print_Area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IDB</dc:creator>
  <cp:lastModifiedBy>Administrator</cp:lastModifiedBy>
  <cp:lastPrinted>2014-05-06T08:35:20Z</cp:lastPrinted>
  <dcterms:created xsi:type="dcterms:W3CDTF">1998-03-19T06:09:40Z</dcterms:created>
  <dcterms:modified xsi:type="dcterms:W3CDTF">2023-07-28T03:16:21Z</dcterms:modified>
</cp:coreProperties>
</file>